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tabRatio="564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6" r:id="rId6"/>
    <sheet name="Exerpt 7" sheetId="7" r:id="rId7"/>
    <sheet name="Exerpt 8" sheetId="8" r:id="rId8"/>
    <sheet name="Exerpt 8.1 Bulgaria" sheetId="9" r:id="rId9"/>
    <sheet name="Exerpt 8.2 Latvia" sheetId="10" r:id="rId10"/>
    <sheet name="Exerpt 8.3 Belarus" sheetId="11" r:id="rId11"/>
    <sheet name="Exerpt 8.4 USA" sheetId="12" r:id="rId12"/>
  </sheets>
  <externalReferences>
    <externalReference r:id="rId15"/>
    <externalReference r:id="rId16"/>
    <externalReference r:id="rId17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<sst xmlns="http://schemas.openxmlformats.org/spreadsheetml/2006/main" count="1229" uniqueCount="859">
  <si>
    <t>26.10.216</t>
  </si>
  <si>
    <t>ЙОРДАНКА ПЕТКОВА</t>
  </si>
  <si>
    <t>831902088</t>
  </si>
  <si>
    <t>02 8134 200</t>
  </si>
  <si>
    <t>E-mail: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</si>
  <si>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</si>
  <si>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</si>
  <si>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</si>
  <si>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</si>
  <si>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</si>
  <si>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</si>
  <si>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</si>
  <si>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</si>
  <si>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</si>
  <si>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</si>
  <si>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</si>
  <si>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</si>
  <si>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</si>
  <si>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</si>
  <si>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</si>
  <si>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</si>
  <si>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</si>
  <si>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</si>
  <si>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</si>
  <si>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</si>
  <si>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</si>
  <si>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</si>
  <si>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</si>
  <si>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</si>
  <si>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</si>
  <si>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</si>
  <si>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</si>
  <si>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</si>
  <si>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</si>
  <si>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</si>
  <si>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</si>
  <si>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</si>
  <si>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</si>
  <si>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</si>
  <si>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</si>
  <si>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</si>
  <si>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</si>
  <si>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</si>
  <si>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</si>
  <si>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</si>
  <si>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</si>
  <si>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</si>
  <si>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</si>
  <si>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</si>
  <si>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</si>
  <si>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</si>
  <si>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</si>
  <si>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</si>
  <si>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</si>
  <si>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</si>
  <si>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</si>
  <si>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</si>
  <si>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</si>
  <si>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</si>
  <si>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</si>
  <si>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</si>
  <si>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</si>
  <si>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</si>
  <si>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</si>
  <si>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</si>
  <si>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</si>
  <si>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</si>
  <si>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</si>
  <si>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</si>
  <si>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</si>
  <si>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</si>
  <si>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</si>
  <si>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</si>
  <si>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</si>
  <si>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</si>
  <si>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</si>
  <si>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</si>
  <si>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</si>
  <si>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</si>
  <si>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</si>
  <si>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</si>
  <si>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</si>
  <si>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</si>
  <si>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</si>
  <si>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</si>
  <si>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</si>
  <si>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</si>
  <si>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</si>
  <si>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</si>
  <si>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</si>
  <si>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</si>
  <si>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</si>
  <si>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</si>
  <si>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</si>
  <si>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</si>
  <si>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</si>
  <si>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</si>
  <si>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</si>
  <si>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</si>
  <si>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</si>
  <si>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</si>
  <si>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</si>
  <si>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</si>
  <si>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</si>
  <si>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</si>
  <si>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</si>
  <si>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</si>
  <si>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</si>
  <si>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</si>
  <si>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</si>
  <si>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</si>
  <si>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</si>
  <si>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</si>
  <si>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</si>
  <si>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</si>
  <si>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</si>
  <si>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</si>
  <si>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</si>
  <si>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</si>
  <si>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</si>
  <si>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</si>
  <si>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</si>
  <si>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</si>
  <si>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</si>
  <si>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</si>
  <si>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</si>
  <si>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</si>
  <si>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</si>
  <si>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</si>
  <si>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</si>
  <si>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</si>
  <si>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</si>
  <si>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</si>
  <si>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</si>
  <si>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</si>
  <si>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</si>
  <si>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</si>
  <si>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</si>
  <si>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</si>
  <si>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</si>
  <si>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</si>
  <si>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</si>
  <si>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</si>
  <si>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</si>
  <si>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</si>
  <si>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</si>
  <si>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</si>
  <si>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</si>
  <si>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</si>
  <si>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</si>
  <si>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</si>
  <si>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</si>
  <si>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</si>
  <si>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</si>
  <si>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</si>
  <si>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</si>
  <si>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</si>
  <si>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</si>
  <si>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</si>
  <si>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</si>
  <si>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</si>
  <si>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</si>
  <si>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</si>
  <si>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</si>
  <si>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</si>
  <si>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</si>
  <si>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</si>
  <si>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</si>
  <si>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</si>
  <si>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</si>
  <si>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</si>
  <si>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</si>
  <si>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</si>
  <si>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</si>
  <si>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</si>
  <si>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</si>
  <si>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</si>
  <si>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</si>
  <si>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</si>
  <si>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</si>
  <si>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</si>
  <si>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</si>
  <si>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</si>
  <si>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</si>
  <si>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</si>
  <si>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</si>
  <si>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</si>
  <si>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</si>
  <si>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</si>
  <si>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</si>
  <si>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</si>
  <si>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</si>
  <si>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</si>
  <si>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</si>
  <si>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</si>
  <si>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</si>
  <si>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</si>
  <si>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</si>
  <si>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</si>
  <si>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</si>
  <si>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</si>
  <si>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</si>
  <si>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</si>
  <si>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</si>
  <si>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</si>
  <si>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</si>
  <si>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</si>
  <si>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</si>
  <si>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</si>
  <si>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</si>
  <si>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</si>
  <si>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</si>
  <si>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</si>
  <si>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</si>
  <si>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</si>
  <si>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</si>
  <si>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</si>
  <si>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</si>
  <si>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</si>
  <si>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</si>
  <si>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</si>
  <si>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</si>
  <si>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</si>
  <si>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</si>
  <si>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</si>
  <si>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</si>
  <si>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</si>
  <si>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</si>
  <si>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</si>
  <si>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</si>
  <si>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</si>
  <si>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</si>
  <si>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</si>
  <si>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</si>
  <si>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</si>
  <si>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</si>
  <si>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</si>
  <si>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</si>
  <si>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</si>
  <si>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</si>
  <si>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</si>
  <si>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</si>
  <si>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</si>
  <si>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</si>
  <si>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</si>
  <si>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</si>
  <si>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</si>
  <si>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</si>
  <si>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</si>
  <si>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</si>
  <si>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</si>
  <si>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</si>
  <si>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</si>
  <si>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</si>
  <si>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</si>
  <si>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</si>
  <si>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</si>
  <si>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</si>
  <si>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</si>
  <si>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</si>
  <si>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</si>
  <si>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</si>
  <si>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</si>
  <si>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</si>
  <si>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</si>
  <si>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</si>
  <si>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</si>
  <si>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</si>
  <si>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</si>
  <si>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</si>
  <si>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</si>
  <si>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</si>
  <si>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</si>
  <si>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</si>
  <si>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</si>
  <si>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</si>
  <si>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</si>
  <si>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</si>
  <si>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</si>
  <si>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</si>
  <si>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</si>
  <si>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</si>
  <si>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</si>
  <si>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</si>
  <si>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</si>
  <si>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</si>
  <si>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</si>
  <si>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</si>
  <si>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</si>
  <si>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</si>
  <si>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</si>
  <si>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</si>
  <si>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</si>
  <si>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</si>
  <si>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</si>
  <si>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</si>
  <si>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</si>
  <si>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</si>
  <si>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</si>
  <si>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</si>
  <si>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</si>
  <si>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</si>
  <si>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</si>
  <si>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</si>
  <si>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</si>
  <si>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</si>
  <si>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</si>
  <si>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</si>
  <si>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</si>
  <si>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</si>
  <si>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</si>
  <si>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</si>
  <si>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</si>
  <si>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</si>
  <si>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</si>
  <si>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</si>
  <si>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</si>
  <si>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</si>
  <si>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</si>
  <si>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</si>
  <si>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</si>
  <si>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</si>
  <si>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</si>
  <si>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</si>
  <si>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</si>
  <si>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</si>
  <si>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</si>
  <si>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</si>
  <si>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</si>
  <si>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</si>
  <si>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</si>
  <si>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</si>
  <si>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</si>
  <si>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</si>
  <si>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</si>
  <si>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</si>
  <si>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</si>
  <si>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</si>
  <si>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</si>
  <si>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</si>
  <si>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</si>
  <si>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</si>
  <si>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</si>
  <si>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</si>
  <si>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</si>
  <si>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</si>
  <si>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</si>
  <si>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</si>
  <si>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</si>
  <si>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</si>
  <si>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</si>
  <si>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</si>
  <si>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</si>
  <si>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</si>
  <si>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</si>
  <si>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</si>
  <si>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</si>
  <si>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</si>
  <si>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</si>
  <si>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</si>
  <si>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</si>
  <si>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</si>
  <si>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</si>
  <si>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</si>
  <si>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</si>
  <si>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</si>
  <si>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</si>
  <si>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</si>
  <si>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</si>
  <si>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</si>
  <si>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</si>
  <si>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</si>
  <si>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</si>
  <si>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</si>
  <si>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</si>
  <si>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</si>
  <si>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</si>
  <si>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</si>
  <si>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</si>
  <si>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</si>
  <si>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</si>
  <si>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</si>
  <si>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</si>
  <si>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</si>
  <si>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</si>
  <si>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</si>
  <si>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</si>
  <si>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</si>
  <si>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</si>
  <si>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</si>
  <si>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</si>
  <si>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</si>
  <si>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</si>
  <si>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</si>
  <si>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</si>
  <si>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</si>
  <si>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</si>
  <si>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</si>
  <si>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</si>
  <si>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</si>
  <si>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</si>
  <si>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</si>
  <si>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www.sopharma.bg, www.sopharmagroup.bg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</si>
  <si>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</si>
  <si>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</si>
  <si>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</si>
  <si>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</si>
  <si>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</si>
  <si>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</si>
  <si>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</si>
  <si>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</si>
  <si>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</si>
  <si>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</si>
  <si>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</si>
  <si>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</si>
  <si>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</si>
  <si>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</si>
  <si>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</si>
  <si>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</si>
  <si>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</si>
  <si>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</si>
  <si>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</si>
  <si>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</si>
  <si>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</si>
  <si>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</si>
  <si>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</si>
  <si>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</si>
  <si>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</si>
  <si>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</si>
  <si>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</si>
  <si>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</si>
  <si>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</si>
  <si>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</si>
  <si>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</si>
  <si>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</si>
  <si>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</si>
  <si>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</si>
  <si>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</si>
  <si>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</si>
  <si>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</si>
  <si>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</si>
  <si>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</si>
  <si>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</si>
  <si>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</si>
  <si>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</si>
  <si>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</si>
  <si>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</si>
  <si>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</si>
  <si>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</si>
  <si>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</si>
  <si>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</si>
  <si>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</si>
  <si>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</si>
  <si>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</si>
  <si>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</si>
  <si>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</si>
  <si>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</si>
  <si>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</si>
  <si>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</si>
  <si>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</si>
  <si>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</si>
  <si>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</si>
  <si>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</si>
  <si>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</si>
  <si>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</si>
  <si>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</si>
  <si>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</si>
  <si>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</si>
  <si>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</si>
  <si>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</si>
  <si>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</si>
  <si>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</si>
  <si>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</si>
  <si>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</si>
  <si>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</si>
  <si>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</si>
  <si>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</si>
  <si>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</si>
  <si>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</si>
  <si>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</si>
  <si>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</si>
  <si>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</si>
  <si>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</si>
  <si>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</si>
  <si>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</si>
  <si>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</si>
  <si>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</si>
  <si>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</si>
  <si>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</si>
  <si>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</si>
  <si>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</si>
  <si>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</si>
  <si>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</si>
  <si>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</si>
  <si>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</si>
  <si>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</si>
  <si>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</si>
  <si>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</si>
  <si>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</si>
  <si>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</si>
  <si>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</si>
  <si>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</si>
  <si>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</si>
  <si>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</si>
  <si>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</si>
  <si>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</si>
  <si>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</si>
  <si>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</si>
  <si>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</si>
  <si>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</si>
  <si>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</si>
  <si>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</si>
  <si>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</si>
  <si>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</si>
  <si>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</si>
  <si>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</si>
  <si>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</si>
  <si>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</si>
  <si>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</si>
  <si>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</si>
  <si>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</si>
  <si>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</si>
  <si>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</si>
  <si>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</si>
  <si>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</si>
  <si>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</si>
  <si>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</si>
  <si>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</si>
  <si>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</si>
  <si>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</si>
  <si>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</si>
  <si>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</si>
  <si>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</si>
  <si>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</si>
  <si>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</si>
  <si>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</si>
  <si>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</si>
  <si>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</si>
  <si>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</si>
  <si>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</si>
  <si>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</si>
  <si>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</si>
  <si>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</si>
  <si>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</si>
  <si>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</si>
  <si>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</si>
  <si>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</si>
  <si>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</si>
  <si>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</si>
  <si>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</si>
  <si>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</si>
  <si>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</si>
  <si>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</si>
  <si>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</si>
  <si>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</si>
  <si>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</si>
  <si>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</si>
  <si>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</si>
  <si>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</si>
  <si>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</si>
  <si>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</si>
  <si>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</si>
  <si>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</si>
  <si>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</si>
  <si>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</si>
  <si>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</si>
  <si>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</si>
  <si>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</si>
  <si>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</si>
  <si>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</si>
  <si>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</si>
  <si>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</si>
  <si>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</si>
  <si>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</si>
  <si>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</si>
  <si>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</si>
  <si>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</si>
  <si>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</si>
  <si>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</si>
  <si>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</si>
  <si>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</si>
  <si>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</si>
  <si>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</si>
  <si>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</si>
  <si>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</si>
  <si>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</si>
  <si>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</si>
  <si>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</si>
  <si>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</si>
  <si>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</si>
  <si>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</si>
  <si>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</si>
  <si>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</si>
  <si>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</si>
  <si>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</si>
  <si>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</si>
  <si>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</si>
  <si>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</si>
  <si>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</si>
  <si>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</si>
  <si>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</si>
  <si>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</si>
  <si>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</si>
  <si>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</si>
  <si>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</si>
  <si>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</si>
  <si>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</si>
  <si>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</si>
  <si>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</si>
  <si>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</si>
  <si>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</si>
  <si>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</si>
  <si>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</si>
  <si>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</si>
  <si>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</si>
  <si>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</si>
  <si>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</si>
  <si>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</si>
  <si>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</si>
  <si>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</si>
  <si>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</si>
  <si>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</si>
  <si>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</si>
  <si>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</si>
  <si>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</si>
  <si>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</si>
  <si>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</si>
  <si>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</si>
  <si>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</si>
  <si>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</si>
  <si>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</si>
  <si>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</si>
  <si>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</si>
  <si>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</si>
  <si>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</si>
  <si>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</si>
  <si>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</si>
  <si>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</si>
  <si>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</si>
  <si>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</si>
  <si>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</si>
  <si>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</si>
  <si>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</si>
  <si>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</si>
  <si>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</si>
  <si>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</si>
  <si>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</si>
  <si>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</si>
  <si>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</si>
  <si>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</si>
  <si>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</si>
  <si>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</si>
  <si>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</si>
  <si>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</si>
  <si>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</si>
  <si>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</si>
  <si>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</si>
  <si>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</si>
  <si>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</si>
  <si>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</si>
  <si>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</si>
  <si>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</si>
  <si>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</si>
  <si>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</si>
  <si>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</si>
  <si>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</si>
  <si>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</si>
  <si>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</si>
  <si>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</si>
  <si>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</si>
  <si>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</si>
  <si>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</si>
  <si>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</si>
  <si>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</si>
  <si>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</si>
  <si>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</si>
  <si>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</si>
  <si>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</si>
  <si>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</si>
  <si>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</si>
  <si>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</si>
  <si>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</si>
  <si>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</si>
  <si>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</si>
  <si>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</si>
  <si>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</si>
  <si>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</si>
  <si>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</si>
  <si>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</si>
  <si>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</si>
  <si>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</si>
  <si>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</si>
  <si>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</si>
  <si>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</si>
  <si>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</si>
  <si>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</si>
  <si>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</si>
  <si>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</si>
  <si>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</si>
  <si>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</si>
  <si>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</si>
  <si>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</si>
  <si>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</si>
  <si>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</si>
  <si>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</si>
  <si>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</si>
  <si>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</si>
  <si>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</si>
  <si>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</si>
  <si>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</si>
  <si>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</si>
  <si>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</si>
  <si>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</si>
  <si>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</si>
  <si>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</si>
  <si>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</si>
  <si>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</si>
  <si>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</si>
  <si>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</si>
  <si>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</si>
  <si>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</si>
  <si>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</si>
  <si>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</si>
  <si>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</si>
  <si>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</si>
  <si>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</si>
  <si>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</si>
  <si>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</si>
  <si>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</si>
  <si>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</si>
  <si>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</si>
  <si>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</si>
  <si>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</si>
  <si>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</si>
  <si>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</si>
  <si>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</si>
  <si>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</si>
  <si>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</si>
  <si>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</si>
  <si>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</si>
  <si>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</si>
  <si>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</si>
  <si>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</si>
  <si>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</si>
  <si>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</si>
  <si>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</si>
  <si>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</si>
  <si>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</si>
  <si>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</si>
  <si>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</si>
  <si>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</si>
  <si>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</si>
  <si>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</si>
  <si>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</si>
  <si>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</si>
  <si>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</si>
  <si>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</si>
  <si>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</si>
  <si>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</si>
  <si>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</si>
  <si>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</si>
  <si>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</si>
  <si>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</si>
  <si>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</si>
  <si>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</si>
  <si>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</si>
  <si>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</si>
  <si>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</si>
  <si>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</si>
  <si>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</si>
  <si>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</si>
  <si>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</si>
  <si>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</si>
  <si>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</si>
  <si>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</si>
  <si>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</si>
  <si>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</si>
  <si>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</si>
  <si>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</si>
  <si>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</si>
  <si>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</si>
  <si>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</si>
  <si>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</si>
  <si>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</si>
  <si>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</si>
  <si>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</si>
  <si>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</si>
  <si>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</si>
  <si>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</si>
  <si>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</si>
  <si>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</si>
  <si>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</si>
  <si>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</si>
  <si>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</si>
  <si>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</si>
  <si>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</si>
  <si>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</si>
  <si>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</si>
  <si>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</si>
  <si>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</si>
  <si>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</si>
  <si>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</si>
  <si>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</si>
  <si>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</si>
  <si>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</si>
  <si>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</si>
  <si>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</si>
  <si>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</si>
  <si>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</si>
  <si>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</si>
  <si>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</si>
  <si>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</si>
  <si>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</si>
  <si>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</si>
  <si>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</si>
  <si>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</si>
  <si>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</si>
  <si>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</si>
  <si>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</si>
  <si>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</si>
  <si>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</si>
  <si>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</si>
  <si>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</si>
  <si>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</si>
  <si>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</si>
  <si>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</si>
  <si>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</si>
  <si>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</si>
  <si>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</si>
  <si>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</si>
  <si>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</si>
  <si>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</si>
  <si>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</si>
  <si>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</si>
  <si>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</si>
  <si>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</si>
  <si>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</si>
  <si>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 xml:space="preserve">revaluation </t>
  </si>
  <si>
    <t>Data about the company</t>
  </si>
  <si>
    <t>annual and six months</t>
  </si>
  <si>
    <t>* Last review on 14.09.2016</t>
  </si>
  <si>
    <t>(BGN thousand)</t>
  </si>
  <si>
    <t>The number in the cell "Cash and cash equivalents at the beginning fo the period" represents the respective value at the beginning of the year .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</si>
  <si>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</si>
  <si>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</si>
  <si>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</si>
  <si>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Consolidated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</si>
  <si>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</si>
  <si>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</si>
  <si>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</si>
  <si>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</si>
  <si>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</si>
  <si>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for public companies and other issuers of securities,
real-estate investment trusts and  
persons under §1d from POSA</t>
  </si>
  <si>
    <t>(consolidated report)</t>
  </si>
  <si>
    <t>in compliance with art. 32, para 1, item 7 and art. 33, para 1, item 6 from Ordinance 2</t>
  </si>
  <si>
    <t>2. Due to financial institutions</t>
  </si>
  <si>
    <t>SECURITIES IN LATVIA</t>
  </si>
  <si>
    <t>SECURITIES IN BELARUS</t>
  </si>
  <si>
    <t>SECURITIES IN USA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</si>
</sst>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_-* #,##0.00\ &quot;лв&quot;_-;\-* #,##0.00\ &quot;лв&quot;_-;_-* &quot;-&quot;??\ &quot;лв&quot;_-;_-@_-"/>
  </numFmts>
  <fonts count="69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2"/>
      <color indexed="3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9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66" fillId="0" borderId="12" xfId="69" applyFont="1" applyBorder="1" applyAlignment="1" applyProtection="1">
      <alignment horizontal="centerContinuous" vertical="center" wrapText="1"/>
      <protection/>
    </xf>
    <xf numFmtId="49" fontId="66" fillId="0" borderId="12" xfId="69" applyNumberFormat="1" applyFont="1" applyFill="1" applyBorder="1" applyAlignment="1" applyProtection="1">
      <alignment horizontal="centerContinuous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4" fillId="0" borderId="14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centerContinuous" vertical="center"/>
      <protection/>
    </xf>
    <xf numFmtId="0" fontId="4" fillId="0" borderId="15" xfId="69" applyFont="1" applyBorder="1" applyAlignment="1" applyProtection="1">
      <alignment horizontal="right" vertical="center" wrapText="1"/>
      <protection/>
    </xf>
    <xf numFmtId="14" fontId="4" fillId="33" borderId="15" xfId="69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49" fontId="4" fillId="33" borderId="15" xfId="69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69" applyFont="1" applyBorder="1" applyAlignment="1" applyProtection="1">
      <alignment horizontal="right"/>
      <protection/>
    </xf>
    <xf numFmtId="49" fontId="4" fillId="33" borderId="15" xfId="69" applyNumberFormat="1" applyFont="1" applyFill="1" applyBorder="1" applyProtection="1">
      <alignment/>
      <protection locked="0"/>
    </xf>
    <xf numFmtId="49" fontId="67" fillId="33" borderId="11" xfId="53" applyNumberFormat="1" applyFont="1" applyFill="1" applyBorder="1" applyAlignment="1" applyProtection="1">
      <alignment/>
      <protection locked="0"/>
    </xf>
    <xf numFmtId="49" fontId="67" fillId="33" borderId="15" xfId="53" applyNumberFormat="1" applyFont="1" applyFill="1" applyBorder="1" applyAlignment="1" applyProtection="1">
      <alignment/>
      <protection locked="0"/>
    </xf>
    <xf numFmtId="0" fontId="4" fillId="0" borderId="0" xfId="57" applyFont="1" applyProtection="1">
      <alignment/>
      <protection/>
    </xf>
    <xf numFmtId="0" fontId="11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11" fillId="0" borderId="0" xfId="67" applyFont="1" applyAlignment="1" applyProtection="1">
      <alignment horizontal="center"/>
      <protection/>
    </xf>
    <xf numFmtId="0" fontId="3" fillId="0" borderId="16" xfId="63" applyFont="1" applyBorder="1" applyAlignment="1" applyProtection="1">
      <alignment horizontal="center" vertical="center"/>
      <protection/>
    </xf>
    <xf numFmtId="0" fontId="3" fillId="0" borderId="17" xfId="63" applyFont="1" applyBorder="1" applyAlignment="1" applyProtection="1">
      <alignment horizontal="center" vertical="top" wrapText="1"/>
      <protection/>
    </xf>
    <xf numFmtId="0" fontId="4" fillId="0" borderId="0" xfId="63" applyFont="1" applyAlignment="1" applyProtection="1">
      <alignment vertical="top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top" wrapText="1"/>
      <protection/>
    </xf>
    <xf numFmtId="0" fontId="3" fillId="0" borderId="20" xfId="63" applyFont="1" applyBorder="1" applyAlignment="1" applyProtection="1">
      <alignment horizontal="center" vertical="top" wrapText="1"/>
      <protection/>
    </xf>
    <xf numFmtId="49" fontId="3" fillId="0" borderId="18" xfId="63" applyNumberFormat="1" applyFont="1" applyBorder="1" applyAlignment="1" applyProtection="1">
      <alignment horizontal="center" vertical="center" wrapText="1"/>
      <protection/>
    </xf>
    <xf numFmtId="0" fontId="13" fillId="34" borderId="21" xfId="63" applyFont="1" applyFill="1" applyBorder="1" applyAlignment="1" applyProtection="1">
      <alignment vertical="top" wrapText="1"/>
      <protection/>
    </xf>
    <xf numFmtId="0" fontId="5" fillId="34" borderId="21" xfId="63" applyFont="1" applyFill="1" applyBorder="1" applyAlignment="1" applyProtection="1">
      <alignment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0" fontId="3" fillId="0" borderId="0" xfId="63" applyFont="1" applyBorder="1" applyAlignment="1" applyProtection="1">
      <alignment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16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top" wrapText="1"/>
      <protection locked="0"/>
    </xf>
    <xf numFmtId="1" fontId="4" fillId="0" borderId="0" xfId="63" applyNumberFormat="1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4" fillId="0" borderId="0" xfId="67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3" applyFont="1" applyBorder="1" applyAlignment="1" applyProtection="1">
      <alignment horizontal="right" vertical="center"/>
      <protection hidden="1"/>
    </xf>
    <xf numFmtId="164" fontId="4" fillId="0" borderId="0" xfId="63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7" applyFont="1" applyAlignment="1" applyProtection="1">
      <alignment horizontal="centerContinuous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14" fillId="0" borderId="15" xfId="67" applyFont="1" applyBorder="1" applyAlignment="1" applyProtection="1">
      <alignment vertical="center" wrapText="1"/>
      <protection/>
    </xf>
    <xf numFmtId="0" fontId="4" fillId="0" borderId="15" xfId="67" applyFont="1" applyBorder="1" applyAlignment="1" applyProtection="1">
      <alignment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6" applyFont="1" applyAlignment="1" applyProtection="1">
      <alignment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49" fontId="3" fillId="0" borderId="19" xfId="66" applyNumberFormat="1" applyFont="1" applyFill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16" fillId="0" borderId="0" xfId="66" applyFont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0" fontId="17" fillId="0" borderId="0" xfId="66" applyFont="1" applyAlignment="1" applyProtection="1">
      <alignment horizontal="left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8" applyFont="1" applyProtection="1">
      <alignment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8" applyFont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Border="1" applyProtection="1">
      <alignment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4" fillId="0" borderId="0" xfId="62" applyFont="1" applyProtection="1">
      <alignment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62" applyFont="1" applyAlignment="1" applyProtection="1">
      <alignment/>
      <protection/>
    </xf>
    <xf numFmtId="0" fontId="18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horizontal="centerContinuous" vertical="center"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49" fontId="4" fillId="0" borderId="0" xfId="62" applyNumberFormat="1" applyFont="1" applyProtection="1">
      <alignment/>
      <protection/>
    </xf>
    <xf numFmtId="0" fontId="18" fillId="0" borderId="0" xfId="63" applyFont="1" applyBorder="1" applyAlignment="1" applyProtection="1">
      <alignment horizontal="centerContinuous" vertical="center"/>
      <protection/>
    </xf>
    <xf numFmtId="0" fontId="20" fillId="0" borderId="0" xfId="63" applyFont="1" applyBorder="1" applyAlignment="1" applyProtection="1">
      <alignment horizontal="centerContinuous" vertical="center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3" fillId="0" borderId="0" xfId="61" applyFont="1" applyAlignment="1" applyProtection="1">
      <alignment horizontal="center"/>
      <protection/>
    </xf>
    <xf numFmtId="0" fontId="4" fillId="0" borderId="0" xfId="61" applyFont="1" applyBorder="1" applyAlignment="1" applyProtection="1">
      <alignment vertical="justify" wrapText="1"/>
      <protection/>
    </xf>
    <xf numFmtId="0" fontId="3" fillId="0" borderId="0" xfId="61" applyFont="1" applyBorder="1" applyAlignment="1" applyProtection="1">
      <alignment vertical="justify" wrapText="1"/>
      <protection/>
    </xf>
    <xf numFmtId="0" fontId="3" fillId="0" borderId="0" xfId="61" applyFont="1" applyAlignment="1" applyProtection="1">
      <alignment horizontal="left" vertical="center" wrapText="1"/>
      <protection/>
    </xf>
    <xf numFmtId="0" fontId="3" fillId="0" borderId="18" xfId="61" applyFont="1" applyBorder="1" applyAlignment="1" applyProtection="1">
      <alignment horizontal="centerContinuous"/>
      <protection/>
    </xf>
    <xf numFmtId="0" fontId="3" fillId="0" borderId="19" xfId="61" applyFont="1" applyBorder="1" applyAlignment="1" applyProtection="1">
      <alignment horizontal="center"/>
      <protection/>
    </xf>
    <xf numFmtId="0" fontId="3" fillId="0" borderId="19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right" vertical="center"/>
      <protection/>
    </xf>
    <xf numFmtId="0" fontId="4" fillId="0" borderId="21" xfId="61" applyFont="1" applyBorder="1" applyAlignment="1" applyProtection="1" quotePrefix="1">
      <alignment horizontal="right" vertical="center"/>
      <protection/>
    </xf>
    <xf numFmtId="0" fontId="3" fillId="0" borderId="21" xfId="61" applyFont="1" applyBorder="1" applyAlignment="1" applyProtection="1">
      <alignment horizontal="right" vertical="center"/>
      <protection/>
    </xf>
    <xf numFmtId="0" fontId="3" fillId="0" borderId="21" xfId="6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/>
      <protection/>
    </xf>
    <xf numFmtId="0" fontId="4" fillId="0" borderId="0" xfId="61" applyFont="1" applyProtection="1">
      <alignment/>
      <protection/>
    </xf>
    <xf numFmtId="1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0" fontId="4" fillId="0" borderId="0" xfId="6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7" xfId="59" applyFont="1" applyBorder="1" applyAlignment="1" applyProtection="1">
      <alignment horizontal="centerContinuous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15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/>
      <protection/>
    </xf>
    <xf numFmtId="0" fontId="4" fillId="0" borderId="18" xfId="59" applyFont="1" applyBorder="1" applyAlignment="1" applyProtection="1">
      <alignment horizontal="center" vertical="center" wrapText="1"/>
      <protection/>
    </xf>
    <xf numFmtId="49" fontId="4" fillId="0" borderId="19" xfId="59" applyNumberFormat="1" applyFont="1" applyBorder="1" applyAlignment="1" applyProtection="1">
      <alignment horizontal="center" vertical="center" wrapText="1"/>
      <protection/>
    </xf>
    <xf numFmtId="0" fontId="4" fillId="0" borderId="19" xfId="59" applyFont="1" applyBorder="1" applyAlignment="1" applyProtection="1">
      <alignment horizontal="center" vertical="center" wrapText="1"/>
      <protection/>
    </xf>
    <xf numFmtId="0" fontId="4" fillId="0" borderId="20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Protection="1">
      <alignment/>
      <protection/>
    </xf>
    <xf numFmtId="49" fontId="3" fillId="0" borderId="17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Border="1" applyAlignment="1" applyProtection="1">
      <alignment horizontal="left" vertical="center" wrapText="1"/>
      <protection/>
    </xf>
    <xf numFmtId="49" fontId="3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59" applyFont="1" applyBorder="1" applyAlignment="1" applyProtection="1">
      <alignment horizontal="right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0" fontId="3" fillId="0" borderId="15" xfId="59" applyFont="1" applyBorder="1" applyAlignment="1" applyProtection="1">
      <alignment horizontal="left" vertical="center" wrapText="1"/>
      <protection/>
    </xf>
    <xf numFmtId="0" fontId="4" fillId="0" borderId="19" xfId="59" applyFont="1" applyBorder="1" applyAlignment="1" applyProtection="1">
      <alignment horizontal="center"/>
      <protection/>
    </xf>
    <xf numFmtId="0" fontId="4" fillId="0" borderId="20" xfId="59" applyFont="1" applyBorder="1" applyAlignment="1" applyProtection="1">
      <alignment horizontal="center"/>
      <protection/>
    </xf>
    <xf numFmtId="49" fontId="4" fillId="0" borderId="0" xfId="59" applyNumberFormat="1" applyFont="1" applyBorder="1" applyAlignment="1" applyProtection="1">
      <alignment horizontal="center" vertical="center" wrapText="1"/>
      <protection/>
    </xf>
    <xf numFmtId="1" fontId="4" fillId="0" borderId="0" xfId="59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Border="1" applyProtection="1">
      <alignment/>
      <protection/>
    </xf>
    <xf numFmtId="49" fontId="3" fillId="0" borderId="0" xfId="59" applyNumberFormat="1" applyFont="1" applyBorder="1" applyAlignment="1" applyProtection="1">
      <alignment horizontal="center" vertical="center" wrapText="1"/>
      <protection/>
    </xf>
    <xf numFmtId="0" fontId="3" fillId="0" borderId="17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49" fontId="14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49" fontId="4" fillId="0" borderId="0" xfId="62" applyNumberFormat="1" applyFont="1" applyAlignment="1" applyProtection="1">
      <alignment horizontal="centerContinuous" vertical="center"/>
      <protection/>
    </xf>
    <xf numFmtId="0" fontId="3" fillId="0" borderId="0" xfId="63" applyFont="1" applyAlignment="1" applyProtection="1">
      <alignment horizontal="center" vertical="center"/>
      <protection hidden="1"/>
    </xf>
    <xf numFmtId="0" fontId="3" fillId="0" borderId="0" xfId="63" applyFont="1" applyBorder="1" applyAlignment="1" applyProtection="1">
      <alignment horizontal="left" vertical="center"/>
      <protection hidden="1"/>
    </xf>
    <xf numFmtId="0" fontId="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left" vertical="center"/>
      <protection hidden="1"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4" xfId="60" applyFont="1" applyBorder="1" applyAlignment="1" applyProtection="1">
      <alignment horizontal="centerContinuous" vertical="center" wrapText="1"/>
      <protection/>
    </xf>
    <xf numFmtId="165" fontId="3" fillId="0" borderId="15" xfId="46" applyNumberFormat="1" applyFont="1" applyBorder="1" applyAlignment="1" applyProtection="1">
      <alignment horizontal="centerContinuous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horizontal="center" vertical="center" wrapText="1"/>
      <protection/>
    </xf>
    <xf numFmtId="49" fontId="4" fillId="0" borderId="19" xfId="60" applyNumberFormat="1" applyFont="1" applyBorder="1" applyAlignment="1" applyProtection="1">
      <alignment horizontal="center" vertical="center" wrapText="1"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" fontId="4" fillId="0" borderId="0" xfId="62" applyNumberFormat="1" applyFont="1" applyProtection="1">
      <alignment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right" vertical="top" wrapText="1"/>
      <protection locked="0"/>
    </xf>
    <xf numFmtId="14" fontId="3" fillId="0" borderId="17" xfId="63" applyNumberFormat="1" applyFont="1" applyBorder="1" applyAlignment="1" applyProtection="1">
      <alignment horizontal="center" vertical="top" wrapText="1"/>
      <protection/>
    </xf>
    <xf numFmtId="49" fontId="3" fillId="0" borderId="17" xfId="63" applyNumberFormat="1" applyFont="1" applyBorder="1" applyAlignment="1" applyProtection="1">
      <alignment horizontal="center" vertical="center" wrapText="1"/>
      <protection/>
    </xf>
    <xf numFmtId="0" fontId="13" fillId="34" borderId="25" xfId="63" applyFont="1" applyFill="1" applyBorder="1" applyAlignment="1" applyProtection="1">
      <alignment horizontal="left" vertical="top" wrapText="1"/>
      <protection/>
    </xf>
    <xf numFmtId="0" fontId="5" fillId="34" borderId="21" xfId="63" applyNumberFormat="1" applyFont="1" applyFill="1" applyBorder="1" applyAlignment="1" applyProtection="1">
      <alignment vertical="top" wrapText="1"/>
      <protection/>
    </xf>
    <xf numFmtId="0" fontId="13" fillId="34" borderId="22" xfId="63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13" fillId="34" borderId="15" xfId="63" applyFont="1" applyFill="1" applyBorder="1" applyAlignment="1" applyProtection="1">
      <alignment horizontal="left" vertical="top" wrapText="1"/>
      <protection/>
    </xf>
    <xf numFmtId="0" fontId="5" fillId="34" borderId="15" xfId="63" applyFont="1" applyFill="1" applyBorder="1" applyAlignment="1" applyProtection="1">
      <alignment vertical="top" wrapText="1"/>
      <protection/>
    </xf>
    <xf numFmtId="0" fontId="5" fillId="34" borderId="15" xfId="63" applyFont="1" applyFill="1" applyBorder="1" applyAlignment="1" applyProtection="1">
      <alignment vertical="top"/>
      <protection/>
    </xf>
    <xf numFmtId="1" fontId="5" fillId="34" borderId="15" xfId="63" applyNumberFormat="1" applyFont="1" applyFill="1" applyBorder="1" applyAlignment="1" applyProtection="1">
      <alignment vertical="top" wrapText="1"/>
      <protection/>
    </xf>
    <xf numFmtId="1" fontId="5" fillId="34" borderId="15" xfId="63" applyNumberFormat="1" applyFont="1" applyFill="1" applyBorder="1" applyAlignment="1" applyProtection="1">
      <alignment vertical="top"/>
      <protection/>
    </xf>
    <xf numFmtId="1" fontId="5" fillId="34" borderId="15" xfId="0" applyNumberFormat="1" applyFont="1" applyFill="1" applyBorder="1" applyAlignment="1" applyProtection="1">
      <alignment vertical="top" wrapText="1"/>
      <protection/>
    </xf>
    <xf numFmtId="0" fontId="5" fillId="34" borderId="15" xfId="0" applyFont="1" applyFill="1" applyBorder="1" applyAlignment="1" applyProtection="1">
      <alignment vertical="top"/>
      <protection/>
    </xf>
    <xf numFmtId="1" fontId="13" fillId="34" borderId="15" xfId="63" applyNumberFormat="1" applyFont="1" applyFill="1" applyBorder="1" applyAlignment="1" applyProtection="1">
      <alignment vertical="top" wrapText="1"/>
      <protection/>
    </xf>
    <xf numFmtId="49" fontId="5" fillId="34" borderId="15" xfId="63" applyNumberFormat="1" applyFont="1" applyFill="1" applyBorder="1" applyAlignment="1" applyProtection="1">
      <alignment vertical="top"/>
      <protection/>
    </xf>
    <xf numFmtId="0" fontId="13" fillId="34" borderId="15" xfId="63" applyFont="1" applyFill="1" applyBorder="1" applyAlignment="1" applyProtection="1">
      <alignment vertical="top" wrapText="1"/>
      <protection/>
    </xf>
    <xf numFmtId="1" fontId="5" fillId="34" borderId="15" xfId="0" applyNumberFormat="1" applyFont="1" applyFill="1" applyBorder="1" applyAlignment="1" applyProtection="1">
      <alignment vertical="top"/>
      <protection/>
    </xf>
    <xf numFmtId="49" fontId="13" fillId="34" borderId="15" xfId="63" applyNumberFormat="1" applyFont="1" applyFill="1" applyBorder="1" applyAlignment="1" applyProtection="1">
      <alignment vertical="center" wrapText="1"/>
      <protection/>
    </xf>
    <xf numFmtId="0" fontId="3" fillId="0" borderId="0" xfId="66" applyFont="1" applyAlignment="1" applyProtection="1">
      <alignment wrapText="1"/>
      <protection locked="0"/>
    </xf>
    <xf numFmtId="0" fontId="3" fillId="0" borderId="15" xfId="67" applyFont="1" applyBorder="1" applyAlignment="1" applyProtection="1">
      <alignment vertical="center" wrapText="1"/>
      <protection/>
    </xf>
    <xf numFmtId="0" fontId="4" fillId="0" borderId="15" xfId="67" applyFont="1" applyBorder="1" applyAlignment="1" applyProtection="1">
      <alignment horizontal="left" vertical="center" wrapText="1"/>
      <protection/>
    </xf>
    <xf numFmtId="0" fontId="4" fillId="0" borderId="15" xfId="67" applyFont="1" applyBorder="1" applyAlignment="1" applyProtection="1">
      <alignment horizontal="right" vertical="center" wrapText="1"/>
      <protection/>
    </xf>
    <xf numFmtId="0" fontId="23" fillId="0" borderId="15" xfId="67" applyFont="1" applyBorder="1" applyAlignment="1" applyProtection="1">
      <alignment wrapText="1"/>
      <protection/>
    </xf>
    <xf numFmtId="0" fontId="14" fillId="0" borderId="15" xfId="67" applyFont="1" applyBorder="1" applyAlignment="1" applyProtection="1">
      <alignment horizontal="right" vertical="center" wrapText="1"/>
      <protection/>
    </xf>
    <xf numFmtId="0" fontId="23" fillId="0" borderId="15" xfId="67" applyFont="1" applyBorder="1" applyAlignment="1" applyProtection="1">
      <alignment horizontal="left" vertical="center" wrapText="1"/>
      <protection/>
    </xf>
    <xf numFmtId="0" fontId="24" fillId="0" borderId="15" xfId="67" applyFont="1" applyBorder="1" applyAlignment="1" applyProtection="1">
      <alignment horizontal="left" vertical="center" wrapText="1"/>
      <protection/>
    </xf>
    <xf numFmtId="0" fontId="4" fillId="0" borderId="26" xfId="67" applyFont="1" applyBorder="1" applyAlignment="1" applyProtection="1">
      <alignment vertical="center" wrapText="1"/>
      <protection/>
    </xf>
    <xf numFmtId="0" fontId="3" fillId="0" borderId="27" xfId="67" applyFont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4" fillId="0" borderId="15" xfId="67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right" vertical="center" wrapText="1"/>
      <protection/>
    </xf>
    <xf numFmtId="0" fontId="4" fillId="0" borderId="15" xfId="67" applyFont="1" applyBorder="1" applyAlignment="1" applyProtection="1">
      <alignment wrapText="1"/>
      <protection/>
    </xf>
    <xf numFmtId="0" fontId="7" fillId="0" borderId="15" xfId="67" applyFont="1" applyBorder="1" applyAlignment="1" applyProtection="1">
      <alignment vertical="center" wrapText="1"/>
      <protection/>
    </xf>
    <xf numFmtId="0" fontId="13" fillId="0" borderId="15" xfId="67" applyFont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14" fillId="0" borderId="15" xfId="66" applyFont="1" applyBorder="1" applyAlignment="1" applyProtection="1">
      <alignment wrapText="1"/>
      <protection/>
    </xf>
    <xf numFmtId="0" fontId="4" fillId="0" borderId="15" xfId="66" applyFont="1" applyBorder="1" applyAlignment="1" applyProtection="1">
      <alignment wrapText="1"/>
      <protection/>
    </xf>
    <xf numFmtId="0" fontId="4" fillId="0" borderId="15" xfId="66" applyFont="1" applyFill="1" applyBorder="1" applyAlignment="1" applyProtection="1">
      <alignment wrapText="1"/>
      <protection/>
    </xf>
    <xf numFmtId="0" fontId="23" fillId="0" borderId="15" xfId="66" applyFont="1" applyBorder="1" applyAlignment="1" applyProtection="1">
      <alignment wrapText="1"/>
      <protection/>
    </xf>
    <xf numFmtId="0" fontId="3" fillId="0" borderId="15" xfId="66" applyFont="1" applyBorder="1" applyAlignment="1" applyProtection="1">
      <alignment horizontal="right" wrapText="1"/>
      <protection/>
    </xf>
    <xf numFmtId="0" fontId="3" fillId="0" borderId="15" xfId="66" applyFont="1" applyBorder="1" applyAlignment="1" applyProtection="1">
      <alignment wrapText="1"/>
      <protection/>
    </xf>
    <xf numFmtId="0" fontId="25" fillId="0" borderId="10" xfId="68" applyFont="1" applyBorder="1" applyAlignment="1">
      <alignment horizontal="centerContinuous" vertical="center" wrapText="1"/>
      <protection/>
    </xf>
    <xf numFmtId="49" fontId="25" fillId="0" borderId="10" xfId="68" applyNumberFormat="1" applyFont="1" applyBorder="1" applyAlignment="1">
      <alignment horizontal="centerContinuous" vertical="center" wrapText="1"/>
      <protection/>
    </xf>
    <xf numFmtId="0" fontId="25" fillId="0" borderId="15" xfId="68" applyFont="1" applyBorder="1" applyAlignment="1">
      <alignment horizontal="centerContinuous" vertical="center" wrapText="1"/>
      <protection/>
    </xf>
    <xf numFmtId="0" fontId="25" fillId="0" borderId="28" xfId="68" applyFont="1" applyBorder="1" applyAlignment="1">
      <alignment horizontal="centerContinuous" vertical="center" wrapText="1"/>
      <protection/>
    </xf>
    <xf numFmtId="0" fontId="25" fillId="0" borderId="19" xfId="68" applyFont="1" applyBorder="1" applyAlignment="1">
      <alignment horizontal="left" vertical="center" wrapText="1"/>
      <protection/>
    </xf>
    <xf numFmtId="0" fontId="25" fillId="0" borderId="19" xfId="68" applyFont="1" applyBorder="1" applyAlignment="1">
      <alignment horizontal="centerContinuous" vertical="center" wrapText="1"/>
      <protection/>
    </xf>
    <xf numFmtId="0" fontId="25" fillId="35" borderId="19" xfId="68" applyFont="1" applyFill="1" applyBorder="1" applyAlignment="1">
      <alignment horizontal="centerContinuous" vertical="center" wrapText="1"/>
      <protection/>
    </xf>
    <xf numFmtId="0" fontId="25" fillId="0" borderId="12" xfId="68" applyFont="1" applyBorder="1" applyAlignment="1">
      <alignment horizontal="center" vertical="center" wrapText="1"/>
      <protection/>
    </xf>
    <xf numFmtId="49" fontId="25" fillId="0" borderId="12" xfId="68" applyNumberFormat="1" applyFont="1" applyBorder="1" applyAlignment="1">
      <alignment horizontal="centerContinuous" vertical="center" wrapText="1"/>
      <protection/>
    </xf>
    <xf numFmtId="0" fontId="25" fillId="0" borderId="29" xfId="68" applyFont="1" applyBorder="1" applyAlignment="1">
      <alignment horizontal="centerContinuous" vertical="center" wrapText="1"/>
      <protection/>
    </xf>
    <xf numFmtId="0" fontId="25" fillId="0" borderId="30" xfId="68" applyFont="1" applyBorder="1" applyAlignment="1">
      <alignment horizontal="centerContinuous" vertical="center" wrapText="1"/>
      <protection/>
    </xf>
    <xf numFmtId="0" fontId="25" fillId="0" borderId="31" xfId="68" applyFont="1" applyBorder="1" applyAlignment="1">
      <alignment horizontal="centerContinuous" vertical="center" wrapText="1"/>
      <protection/>
    </xf>
    <xf numFmtId="0" fontId="25" fillId="0" borderId="10" xfId="68" applyFont="1" applyBorder="1" applyAlignment="1">
      <alignment horizontal="left" vertical="center" wrapText="1"/>
      <protection/>
    </xf>
    <xf numFmtId="0" fontId="25" fillId="35" borderId="29" xfId="68" applyFont="1" applyFill="1" applyBorder="1" applyAlignment="1">
      <alignment horizontal="center" vertical="center" wrapText="1"/>
      <protection/>
    </xf>
    <xf numFmtId="0" fontId="25" fillId="0" borderId="13" xfId="68" applyFont="1" applyBorder="1" applyAlignment="1">
      <alignment horizontal="centerContinuous" vertical="center" wrapText="1"/>
      <protection/>
    </xf>
    <xf numFmtId="0" fontId="19" fillId="0" borderId="13" xfId="0" applyFont="1" applyBorder="1" applyAlignment="1">
      <alignment horizontal="centerContinuous" vertical="center" wrapText="1"/>
    </xf>
    <xf numFmtId="0" fontId="25" fillId="0" borderId="14" xfId="68" applyFont="1" applyBorder="1" applyAlignment="1">
      <alignment horizontal="centerContinuous" vertical="center" wrapText="1"/>
      <protection/>
    </xf>
    <xf numFmtId="0" fontId="25" fillId="0" borderId="15" xfId="68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 wrapText="1"/>
    </xf>
    <xf numFmtId="0" fontId="25" fillId="35" borderId="31" xfId="68" applyFont="1" applyFill="1" applyBorder="1" applyAlignment="1">
      <alignment horizontal="centerContinuous" vertical="center" wrapText="1"/>
      <protection/>
    </xf>
    <xf numFmtId="0" fontId="25" fillId="0" borderId="15" xfId="68" applyFont="1" applyBorder="1" applyAlignment="1">
      <alignment vertical="center" wrapText="1"/>
      <protection/>
    </xf>
    <xf numFmtId="0" fontId="26" fillId="0" borderId="15" xfId="68" applyFont="1" applyBorder="1" applyAlignment="1">
      <alignment vertical="center" wrapText="1"/>
      <protection/>
    </xf>
    <xf numFmtId="0" fontId="26" fillId="0" borderId="15" xfId="68" applyFont="1" applyBorder="1" applyAlignment="1">
      <alignment wrapText="1"/>
      <protection/>
    </xf>
    <xf numFmtId="0" fontId="25" fillId="0" borderId="15" xfId="61" applyFont="1" applyBorder="1" applyAlignment="1" applyProtection="1">
      <alignment horizontal="centerContinuous" vertical="center" wrapText="1"/>
      <protection/>
    </xf>
    <xf numFmtId="0" fontId="25" fillId="0" borderId="15" xfId="61" applyFont="1" applyBorder="1" applyAlignment="1" applyProtection="1">
      <alignment horizontal="center" vertical="center" wrapText="1"/>
      <protection/>
    </xf>
    <xf numFmtId="0" fontId="25" fillId="0" borderId="15" xfId="61" applyFont="1" applyBorder="1" applyAlignment="1" applyProtection="1">
      <alignment vertical="justify" wrapText="1"/>
      <protection/>
    </xf>
    <xf numFmtId="0" fontId="26" fillId="0" borderId="15" xfId="61" applyFont="1" applyBorder="1" applyProtection="1">
      <alignment/>
      <protection/>
    </xf>
    <xf numFmtId="0" fontId="26" fillId="0" borderId="15" xfId="61" applyFont="1" applyBorder="1" applyAlignment="1" applyProtection="1">
      <alignment wrapText="1"/>
      <protection/>
    </xf>
    <xf numFmtId="0" fontId="26" fillId="0" borderId="15" xfId="61" applyFont="1" applyBorder="1" applyAlignment="1" applyProtection="1">
      <alignment vertical="center" wrapText="1"/>
      <protection/>
    </xf>
    <xf numFmtId="0" fontId="27" fillId="0" borderId="15" xfId="61" applyFont="1" applyBorder="1" applyAlignment="1" applyProtection="1">
      <alignment horizontal="right"/>
      <protection/>
    </xf>
    <xf numFmtId="0" fontId="25" fillId="0" borderId="15" xfId="61" applyFont="1" applyBorder="1" applyAlignment="1" applyProtection="1">
      <alignment horizontal="left"/>
      <protection/>
    </xf>
    <xf numFmtId="0" fontId="26" fillId="0" borderId="15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vertical="justify" wrapText="1"/>
      <protection/>
    </xf>
    <xf numFmtId="0" fontId="17" fillId="0" borderId="15" xfId="61" applyFont="1" applyBorder="1" applyAlignment="1" applyProtection="1">
      <alignment vertical="justify"/>
      <protection/>
    </xf>
    <xf numFmtId="0" fontId="26" fillId="0" borderId="15" xfId="61" applyFont="1" applyBorder="1" applyAlignment="1" applyProtection="1">
      <alignment vertical="justify"/>
      <protection/>
    </xf>
    <xf numFmtId="0" fontId="25" fillId="0" borderId="15" xfId="61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21" fillId="0" borderId="15" xfId="59" applyFont="1" applyBorder="1" applyAlignment="1" applyProtection="1">
      <alignment horizontal="left" vertical="center" wrapText="1"/>
      <protection/>
    </xf>
    <xf numFmtId="0" fontId="22" fillId="0" borderId="15" xfId="59" applyFont="1" applyBorder="1" applyAlignment="1" applyProtection="1">
      <alignment horizontal="left" vertical="center" wrapText="1"/>
      <protection/>
    </xf>
    <xf numFmtId="0" fontId="28" fillId="0" borderId="15" xfId="59" applyFont="1" applyBorder="1" applyAlignment="1" applyProtection="1">
      <alignment horizontal="right" vertical="center" wrapText="1"/>
      <protection/>
    </xf>
    <xf numFmtId="0" fontId="22" fillId="0" borderId="15" xfId="59" applyFont="1" applyBorder="1" applyAlignment="1" applyProtection="1">
      <alignment vertical="center" wrapText="1"/>
      <protection/>
    </xf>
    <xf numFmtId="0" fontId="25" fillId="0" borderId="15" xfId="59" applyFont="1" applyBorder="1" applyAlignment="1" applyProtection="1">
      <alignment horizontal="right" vertical="center" wrapText="1"/>
      <protection/>
    </xf>
    <xf numFmtId="0" fontId="22" fillId="0" borderId="15" xfId="59" applyFont="1" applyBorder="1" applyAlignment="1" applyProtection="1" quotePrefix="1">
      <alignment horizontal="left" vertical="center" wrapText="1"/>
      <protection/>
    </xf>
    <xf numFmtId="0" fontId="22" fillId="0" borderId="0" xfId="59" applyFont="1" applyBorder="1" applyAlignment="1" applyProtection="1">
      <alignment horizontal="left" vertical="center" wrapText="1"/>
      <protection/>
    </xf>
    <xf numFmtId="0" fontId="21" fillId="0" borderId="0" xfId="59" applyFont="1" applyBorder="1" applyAlignment="1" applyProtection="1">
      <alignment horizontal="left" vertical="center" wrapText="1"/>
      <protection/>
    </xf>
    <xf numFmtId="0" fontId="21" fillId="0" borderId="15" xfId="59" applyFont="1" applyBorder="1" applyAlignment="1" applyProtection="1">
      <alignment horizontal="center" vertical="center" wrapText="1"/>
      <protection/>
    </xf>
    <xf numFmtId="0" fontId="28" fillId="0" borderId="15" xfId="59" applyFont="1" applyBorder="1" applyAlignment="1" applyProtection="1">
      <alignment horizontal="left" vertical="center" wrapText="1"/>
      <protection/>
    </xf>
    <xf numFmtId="165" fontId="3" fillId="0" borderId="15" xfId="46" applyNumberFormat="1" applyFont="1" applyBorder="1" applyAlignment="1" applyProtection="1">
      <alignment horizontal="center" vertical="center" wrapText="1"/>
      <protection/>
    </xf>
    <xf numFmtId="0" fontId="21" fillId="0" borderId="19" xfId="60" applyFont="1" applyBorder="1" applyAlignment="1" applyProtection="1">
      <alignment horizontal="center" vertical="center" wrapText="1"/>
      <protection/>
    </xf>
    <xf numFmtId="0" fontId="21" fillId="0" borderId="28" xfId="60" applyFont="1" applyBorder="1" applyAlignment="1" applyProtection="1">
      <alignment horizontal="centerContinuous" vertical="center" wrapText="1"/>
      <protection/>
    </xf>
    <xf numFmtId="0" fontId="21" fillId="0" borderId="15" xfId="60" applyFont="1" applyBorder="1" applyAlignment="1" applyProtection="1">
      <alignment horizontal="left" vertical="center" wrapText="1"/>
      <protection/>
    </xf>
    <xf numFmtId="0" fontId="22" fillId="0" borderId="15" xfId="60" applyFont="1" applyBorder="1" applyAlignment="1" applyProtection="1">
      <alignment horizontal="left" vertical="center" wrapText="1"/>
      <protection/>
    </xf>
    <xf numFmtId="0" fontId="28" fillId="0" borderId="15" xfId="60" applyFont="1" applyBorder="1" applyAlignment="1" applyProtection="1">
      <alignment horizontal="right" vertical="center" wrapText="1"/>
      <protection/>
    </xf>
    <xf numFmtId="0" fontId="22" fillId="0" borderId="15" xfId="60" applyFont="1" applyFill="1" applyBorder="1" applyAlignment="1" applyProtection="1">
      <alignment vertical="center" wrapText="1"/>
      <protection/>
    </xf>
    <xf numFmtId="14" fontId="4" fillId="0" borderId="0" xfId="63" applyNumberFormat="1" applyFont="1" applyBorder="1" applyAlignment="1" applyProtection="1">
      <alignment horizontal="right" vertical="center"/>
      <protection hidden="1"/>
    </xf>
    <xf numFmtId="0" fontId="66" fillId="0" borderId="30" xfId="69" applyFont="1" applyBorder="1" applyAlignment="1" applyProtection="1">
      <alignment horizontal="centerContinuous" vertical="center" wrapText="1"/>
      <protection/>
    </xf>
    <xf numFmtId="0" fontId="66" fillId="0" borderId="30" xfId="69" applyFont="1" applyFill="1" applyBorder="1" applyAlignment="1" applyProtection="1">
      <alignment horizontal="centerContinuous" vertical="center" wrapText="1"/>
      <protection/>
    </xf>
    <xf numFmtId="49" fontId="4" fillId="33" borderId="15" xfId="69" applyNumberFormat="1" applyFont="1" applyFill="1" applyBorder="1" applyProtection="1">
      <alignment/>
      <protection locked="0"/>
    </xf>
    <xf numFmtId="49" fontId="67" fillId="33" borderId="28" xfId="53" applyNumberFormat="1" applyFont="1" applyFill="1" applyBorder="1" applyAlignment="1" applyProtection="1">
      <alignment/>
      <protection locked="0"/>
    </xf>
    <xf numFmtId="0" fontId="14" fillId="0" borderId="15" xfId="67" applyFont="1" applyBorder="1" applyAlignment="1" applyProtection="1">
      <alignment vertical="center" wrapText="1"/>
      <protection/>
    </xf>
    <xf numFmtId="3" fontId="4" fillId="0" borderId="15" xfId="67" applyNumberFormat="1" applyFont="1" applyFill="1" applyBorder="1" applyAlignment="1" applyProtection="1">
      <alignment vertical="center"/>
      <protection/>
    </xf>
    <xf numFmtId="3" fontId="4" fillId="0" borderId="23" xfId="67" applyNumberFormat="1" applyFont="1" applyFill="1" applyBorder="1" applyAlignment="1" applyProtection="1">
      <alignment vertical="center"/>
      <protection/>
    </xf>
    <xf numFmtId="3" fontId="4" fillId="0" borderId="15" xfId="67" applyNumberFormat="1" applyFont="1" applyBorder="1" applyAlignment="1" applyProtection="1">
      <alignment horizontal="center" vertical="center"/>
      <protection/>
    </xf>
    <xf numFmtId="3" fontId="4" fillId="33" borderId="15" xfId="64" applyNumberFormat="1" applyFont="1" applyFill="1" applyBorder="1" applyAlignment="1" applyProtection="1">
      <alignment vertical="center"/>
      <protection locked="0"/>
    </xf>
    <xf numFmtId="3" fontId="14" fillId="0" borderId="15" xfId="67" applyNumberFormat="1" applyFont="1" applyBorder="1" applyAlignment="1" applyProtection="1">
      <alignment horizontal="center" vertical="center"/>
      <protection/>
    </xf>
    <xf numFmtId="3" fontId="14" fillId="0" borderId="15" xfId="67" applyNumberFormat="1" applyFont="1" applyBorder="1" applyAlignment="1" applyProtection="1">
      <alignment vertical="center"/>
      <protection/>
    </xf>
    <xf numFmtId="3" fontId="14" fillId="0" borderId="23" xfId="67" applyNumberFormat="1" applyFont="1" applyBorder="1" applyAlignment="1" applyProtection="1">
      <alignment vertical="center"/>
      <protection/>
    </xf>
    <xf numFmtId="3" fontId="4" fillId="0" borderId="15" xfId="67" applyNumberFormat="1" applyFont="1" applyBorder="1" applyAlignment="1" applyProtection="1">
      <alignment vertical="center"/>
      <protection/>
    </xf>
    <xf numFmtId="3" fontId="4" fillId="0" borderId="23" xfId="67" applyNumberFormat="1" applyFont="1" applyBorder="1" applyAlignment="1" applyProtection="1">
      <alignment vertical="center"/>
      <protection/>
    </xf>
    <xf numFmtId="0" fontId="4" fillId="0" borderId="15" xfId="67" applyFont="1" applyBorder="1" applyAlignment="1" applyProtection="1">
      <alignment horizontal="center" vertical="center" wrapText="1"/>
      <protection/>
    </xf>
    <xf numFmtId="0" fontId="14" fillId="0" borderId="15" xfId="67" applyFont="1" applyBorder="1" applyAlignment="1" applyProtection="1">
      <alignment horizontal="center" vertical="center" wrapText="1"/>
      <protection/>
    </xf>
    <xf numFmtId="0" fontId="14" fillId="0" borderId="19" xfId="67" applyFont="1" applyBorder="1" applyAlignment="1" applyProtection="1">
      <alignment horizontal="center" vertical="center" wrapText="1"/>
      <protection/>
    </xf>
    <xf numFmtId="3" fontId="3" fillId="0" borderId="19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3" fillId="0" borderId="24" xfId="67" applyNumberFormat="1" applyFont="1" applyFill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3" fontId="3" fillId="0" borderId="15" xfId="67" applyNumberFormat="1" applyFont="1" applyBorder="1" applyAlignment="1" applyProtection="1">
      <alignment vertical="center"/>
      <protection/>
    </xf>
    <xf numFmtId="3" fontId="3" fillId="0" borderId="23" xfId="67" applyNumberFormat="1" applyFont="1" applyBorder="1" applyAlignment="1" applyProtection="1">
      <alignment vertical="center"/>
      <protection/>
    </xf>
    <xf numFmtId="3" fontId="3" fillId="0" borderId="15" xfId="67" applyNumberFormat="1" applyFont="1" applyFill="1" applyBorder="1" applyAlignment="1" applyProtection="1">
      <alignment vertical="center"/>
      <protection/>
    </xf>
    <xf numFmtId="3" fontId="3" fillId="0" borderId="23" xfId="67" applyNumberFormat="1" applyFont="1" applyFill="1" applyBorder="1" applyAlignment="1" applyProtection="1">
      <alignment vertical="center"/>
      <protection/>
    </xf>
    <xf numFmtId="3" fontId="14" fillId="0" borderId="19" xfId="67" applyNumberFormat="1" applyFont="1" applyBorder="1" applyAlignment="1" applyProtection="1">
      <alignment vertical="center"/>
      <protection/>
    </xf>
    <xf numFmtId="3" fontId="14" fillId="0" borderId="20" xfId="67" applyNumberFormat="1" applyFont="1" applyBorder="1" applyAlignment="1" applyProtection="1">
      <alignment vertical="center"/>
      <protection/>
    </xf>
    <xf numFmtId="49" fontId="4" fillId="0" borderId="15" xfId="67" applyNumberFormat="1" applyFont="1" applyBorder="1" applyAlignment="1" applyProtection="1">
      <alignment horizontal="center" vertical="center" wrapText="1"/>
      <protection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33" borderId="23" xfId="64" applyNumberFormat="1" applyFont="1" applyFill="1" applyBorder="1" applyAlignment="1" applyProtection="1">
      <alignment vertical="center"/>
      <protection locked="0"/>
    </xf>
    <xf numFmtId="49" fontId="3" fillId="0" borderId="34" xfId="68" applyNumberFormat="1" applyFont="1" applyBorder="1" applyAlignment="1" applyProtection="1">
      <alignment horizontal="center" vertical="center" wrapText="1"/>
      <protection/>
    </xf>
    <xf numFmtId="0" fontId="3" fillId="0" borderId="34" xfId="68" applyFont="1" applyBorder="1" applyAlignment="1" applyProtection="1">
      <alignment horizontal="center" vertical="center" wrapText="1"/>
      <protection/>
    </xf>
    <xf numFmtId="0" fontId="3" fillId="0" borderId="35" xfId="68" applyFont="1" applyFill="1" applyBorder="1" applyAlignment="1" applyProtection="1">
      <alignment horizontal="center" vertical="center" wrapText="1"/>
      <protection/>
    </xf>
    <xf numFmtId="49" fontId="3" fillId="0" borderId="17" xfId="60" applyNumberFormat="1" applyFont="1" applyBorder="1" applyAlignment="1" applyProtection="1">
      <alignment horizontal="left" vertical="center" wrapText="1"/>
      <protection/>
    </xf>
    <xf numFmtId="3" fontId="4" fillId="0" borderId="17" xfId="60" applyNumberFormat="1" applyFont="1" applyBorder="1" applyAlignment="1" applyProtection="1">
      <alignment horizontal="right" vertical="center"/>
      <protection/>
    </xf>
    <xf numFmtId="3" fontId="4" fillId="0" borderId="24" xfId="60" applyNumberFormat="1" applyFont="1" applyBorder="1" applyAlignment="1" applyProtection="1">
      <alignment horizontal="right" vertical="center"/>
      <protection/>
    </xf>
    <xf numFmtId="49" fontId="4" fillId="0" borderId="15" xfId="60" applyNumberFormat="1" applyFont="1" applyBorder="1" applyAlignment="1" applyProtection="1">
      <alignment horizontal="center" vertical="center" wrapText="1"/>
      <protection/>
    </xf>
    <xf numFmtId="3" fontId="4" fillId="33" borderId="15" xfId="64" applyNumberFormat="1" applyFont="1" applyFill="1" applyBorder="1" applyAlignment="1" applyProtection="1">
      <alignment horizontal="right" vertical="center"/>
      <protection locked="0"/>
    </xf>
    <xf numFmtId="3" fontId="3" fillId="0" borderId="23" xfId="60" applyNumberFormat="1" applyFont="1" applyBorder="1" applyAlignment="1" applyProtection="1">
      <alignment horizontal="right" vertical="center"/>
      <protection/>
    </xf>
    <xf numFmtId="49" fontId="14" fillId="0" borderId="34" xfId="60" applyNumberFormat="1" applyFont="1" applyBorder="1" applyAlignment="1" applyProtection="1">
      <alignment horizontal="center" vertical="center" wrapText="1"/>
      <protection/>
    </xf>
    <xf numFmtId="3" fontId="14" fillId="0" borderId="34" xfId="60" applyNumberFormat="1" applyFont="1" applyBorder="1" applyAlignment="1" applyProtection="1">
      <alignment horizontal="right" vertical="center"/>
      <protection/>
    </xf>
    <xf numFmtId="3" fontId="14" fillId="0" borderId="35" xfId="60" applyNumberFormat="1" applyFont="1" applyBorder="1" applyAlignment="1" applyProtection="1">
      <alignment horizontal="right" vertical="center"/>
      <protection/>
    </xf>
    <xf numFmtId="49" fontId="3" fillId="0" borderId="31" xfId="60" applyNumberFormat="1" applyFont="1" applyBorder="1" applyAlignment="1" applyProtection="1">
      <alignment horizontal="center" vertical="center" wrapText="1"/>
      <protection/>
    </xf>
    <xf numFmtId="3" fontId="4" fillId="0" borderId="31" xfId="60" applyNumberFormat="1" applyFont="1" applyBorder="1" applyAlignment="1" applyProtection="1">
      <alignment horizontal="right" vertical="center"/>
      <protection/>
    </xf>
    <xf numFmtId="3" fontId="3" fillId="0" borderId="36" xfId="60" applyNumberFormat="1" applyFont="1" applyBorder="1" applyAlignment="1" applyProtection="1">
      <alignment horizontal="right" vertical="center"/>
      <protection/>
    </xf>
    <xf numFmtId="49" fontId="4" fillId="0" borderId="15" xfId="60" applyNumberFormat="1" applyFont="1" applyFill="1" applyBorder="1" applyAlignment="1" applyProtection="1">
      <alignment horizontal="center" vertical="center" wrapText="1"/>
      <protection/>
    </xf>
    <xf numFmtId="49" fontId="4" fillId="0" borderId="15" xfId="64" applyNumberFormat="1" applyFont="1" applyBorder="1" applyAlignment="1" applyProtection="1">
      <alignment horizontal="right" vertical="top" wrapText="1"/>
      <protection/>
    </xf>
    <xf numFmtId="3" fontId="4" fillId="33" borderId="15" xfId="64" applyNumberFormat="1" applyFont="1" applyFill="1" applyBorder="1" applyAlignment="1" applyProtection="1">
      <alignment vertical="top"/>
      <protection locked="0"/>
    </xf>
    <xf numFmtId="3" fontId="4" fillId="33" borderId="23" xfId="64" applyNumberFormat="1" applyFont="1" applyFill="1" applyBorder="1" applyAlignment="1" applyProtection="1">
      <alignment vertical="top"/>
      <protection locked="0"/>
    </xf>
    <xf numFmtId="49" fontId="4" fillId="0" borderId="15" xfId="64" applyNumberFormat="1" applyFont="1" applyFill="1" applyBorder="1" applyAlignment="1" applyProtection="1">
      <alignment horizontal="right" vertical="top" wrapText="1"/>
      <protection/>
    </xf>
    <xf numFmtId="49" fontId="14" fillId="0" borderId="15" xfId="64" applyNumberFormat="1" applyFont="1" applyBorder="1" applyAlignment="1" applyProtection="1">
      <alignment horizontal="right" vertical="top" wrapText="1"/>
      <protection/>
    </xf>
    <xf numFmtId="3" fontId="14" fillId="0" borderId="15" xfId="64" applyNumberFormat="1" applyFont="1" applyBorder="1" applyAlignment="1" applyProtection="1">
      <alignment vertical="top" wrapText="1"/>
      <protection/>
    </xf>
    <xf numFmtId="3" fontId="14" fillId="0" borderId="23" xfId="64" applyNumberFormat="1" applyFont="1" applyBorder="1" applyAlignment="1" applyProtection="1">
      <alignment vertical="top" wrapText="1"/>
      <protection/>
    </xf>
    <xf numFmtId="3" fontId="3" fillId="33" borderId="15" xfId="64" applyNumberFormat="1" applyFont="1" applyFill="1" applyBorder="1" applyAlignment="1" applyProtection="1">
      <alignment vertical="top"/>
      <protection locked="0"/>
    </xf>
    <xf numFmtId="3" fontId="3" fillId="33" borderId="23" xfId="64" applyNumberFormat="1" applyFont="1" applyFill="1" applyBorder="1" applyAlignment="1" applyProtection="1">
      <alignment vertical="top"/>
      <protection locked="0"/>
    </xf>
    <xf numFmtId="49" fontId="14" fillId="0" borderId="15" xfId="64" applyNumberFormat="1" applyFont="1" applyFill="1" applyBorder="1" applyAlignment="1" applyProtection="1">
      <alignment horizontal="right" vertical="top" wrapText="1"/>
      <protection/>
    </xf>
    <xf numFmtId="3" fontId="4" fillId="0" borderId="15" xfId="64" applyNumberFormat="1" applyFont="1" applyBorder="1" applyAlignment="1" applyProtection="1">
      <alignment vertical="top" wrapText="1"/>
      <protection/>
    </xf>
    <xf numFmtId="3" fontId="4" fillId="0" borderId="23" xfId="64" applyNumberFormat="1" applyFont="1" applyBorder="1" applyAlignment="1" applyProtection="1">
      <alignment vertical="top" wrapText="1"/>
      <protection/>
    </xf>
    <xf numFmtId="49" fontId="3" fillId="0" borderId="15" xfId="64" applyNumberFormat="1" applyFont="1" applyBorder="1" applyAlignment="1" applyProtection="1">
      <alignment horizontal="right" vertical="top" wrapText="1"/>
      <protection/>
    </xf>
    <xf numFmtId="3" fontId="3" fillId="0" borderId="15" xfId="64" applyNumberFormat="1" applyFont="1" applyBorder="1" applyAlignment="1" applyProtection="1">
      <alignment vertical="top" wrapText="1"/>
      <protection/>
    </xf>
    <xf numFmtId="3" fontId="3" fillId="0" borderId="23" xfId="64" applyNumberFormat="1" applyFont="1" applyBorder="1" applyAlignment="1" applyProtection="1">
      <alignment vertical="top" wrapText="1"/>
      <protection/>
    </xf>
    <xf numFmtId="3" fontId="14" fillId="33" borderId="15" xfId="64" applyNumberFormat="1" applyFont="1" applyFill="1" applyBorder="1" applyAlignment="1" applyProtection="1">
      <alignment vertical="top"/>
      <protection locked="0"/>
    </xf>
    <xf numFmtId="3" fontId="14" fillId="33" borderId="23" xfId="64" applyNumberFormat="1" applyFont="1" applyFill="1" applyBorder="1" applyAlignment="1" applyProtection="1">
      <alignment vertical="top"/>
      <protection locked="0"/>
    </xf>
    <xf numFmtId="49" fontId="3" fillId="0" borderId="19" xfId="64" applyNumberFormat="1" applyFont="1" applyFill="1" applyBorder="1" applyAlignment="1" applyProtection="1">
      <alignment horizontal="right" vertical="top" wrapText="1"/>
      <protection/>
    </xf>
    <xf numFmtId="3" fontId="3" fillId="0" borderId="19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49" fontId="4" fillId="0" borderId="17" xfId="64" applyNumberFormat="1" applyFont="1" applyFill="1" applyBorder="1" applyAlignment="1" applyProtection="1">
      <alignment horizontal="right"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49" fontId="3" fillId="0" borderId="19" xfId="64" applyNumberFormat="1" applyFont="1" applyBorder="1" applyAlignment="1" applyProtection="1">
      <alignment horizontal="right" vertical="top" wrapText="1"/>
      <protection/>
    </xf>
    <xf numFmtId="49" fontId="3" fillId="0" borderId="32" xfId="64" applyNumberFormat="1" applyFont="1" applyBorder="1" applyAlignment="1" applyProtection="1">
      <alignment horizontal="right" vertical="center" wrapText="1"/>
      <protection/>
    </xf>
    <xf numFmtId="3" fontId="3" fillId="0" borderId="32" xfId="64" applyNumberFormat="1" applyFont="1" applyBorder="1" applyAlignment="1" applyProtection="1">
      <alignment vertical="center" wrapText="1"/>
      <protection/>
    </xf>
    <xf numFmtId="3" fontId="3" fillId="0" borderId="33" xfId="64" applyNumberFormat="1" applyFont="1" applyBorder="1" applyAlignment="1" applyProtection="1">
      <alignment vertical="center" wrapText="1"/>
      <protection/>
    </xf>
    <xf numFmtId="1" fontId="4" fillId="0" borderId="15" xfId="64" applyNumberFormat="1" applyFont="1" applyBorder="1" applyAlignment="1" applyProtection="1">
      <alignment horizontal="right" vertical="top" wrapText="1"/>
      <protection/>
    </xf>
    <xf numFmtId="1" fontId="14" fillId="0" borderId="15" xfId="64" applyNumberFormat="1" applyFont="1" applyBorder="1" applyAlignment="1" applyProtection="1">
      <alignment horizontal="right" vertical="center" wrapText="1"/>
      <protection/>
    </xf>
    <xf numFmtId="3" fontId="14" fillId="0" borderId="15" xfId="64" applyNumberFormat="1" applyFont="1" applyBorder="1" applyAlignment="1" applyProtection="1">
      <alignment vertical="center" wrapText="1"/>
      <protection/>
    </xf>
    <xf numFmtId="3" fontId="14" fillId="0" borderId="23" xfId="64" applyNumberFormat="1" applyFont="1" applyBorder="1" applyAlignment="1" applyProtection="1">
      <alignment vertical="center" wrapText="1"/>
      <protection/>
    </xf>
    <xf numFmtId="1" fontId="14" fillId="0" borderId="15" xfId="64" applyNumberFormat="1" applyFont="1" applyBorder="1" applyAlignment="1" applyProtection="1">
      <alignment horizontal="right" vertical="top" wrapText="1"/>
      <protection/>
    </xf>
    <xf numFmtId="3" fontId="3" fillId="0" borderId="15" xfId="58" applyNumberFormat="1" applyFont="1" applyBorder="1" applyAlignment="1" applyProtection="1">
      <alignment vertical="top" wrapText="1"/>
      <protection/>
    </xf>
    <xf numFmtId="3" fontId="3" fillId="0" borderId="23" xfId="58" applyNumberFormat="1" applyFont="1" applyBorder="1" applyAlignment="1" applyProtection="1">
      <alignment vertical="top" wrapText="1"/>
      <protection/>
    </xf>
    <xf numFmtId="3" fontId="4" fillId="0" borderId="15" xfId="64" applyNumberFormat="1" applyFont="1" applyFill="1" applyBorder="1" applyAlignment="1" applyProtection="1">
      <alignment vertical="top" wrapText="1"/>
      <protection/>
    </xf>
    <xf numFmtId="3" fontId="4" fillId="0" borderId="23" xfId="64" applyNumberFormat="1" applyFont="1" applyFill="1" applyBorder="1" applyAlignment="1" applyProtection="1">
      <alignment vertical="top" wrapText="1"/>
      <protection/>
    </xf>
    <xf numFmtId="1" fontId="3" fillId="0" borderId="15" xfId="64" applyNumberFormat="1" applyFont="1" applyBorder="1" applyAlignment="1" applyProtection="1">
      <alignment horizontal="right" vertical="top" wrapText="1"/>
      <protection/>
    </xf>
    <xf numFmtId="3" fontId="4" fillId="0" borderId="15" xfId="58" applyNumberFormat="1" applyFont="1" applyBorder="1" applyAlignment="1" applyProtection="1">
      <alignment vertical="top" wrapText="1"/>
      <protection/>
    </xf>
    <xf numFmtId="3" fontId="4" fillId="0" borderId="23" xfId="58" applyNumberFormat="1" applyFont="1" applyBorder="1" applyAlignment="1" applyProtection="1">
      <alignment vertical="top" wrapText="1"/>
      <protection/>
    </xf>
    <xf numFmtId="1" fontId="4" fillId="0" borderId="15" xfId="58" applyNumberFormat="1" applyFont="1" applyBorder="1" applyAlignment="1" applyProtection="1">
      <alignment vertical="top" wrapText="1"/>
      <protection/>
    </xf>
    <xf numFmtId="1" fontId="4" fillId="0" borderId="19" xfId="58" applyNumberFormat="1" applyFont="1" applyBorder="1" applyAlignment="1" applyProtection="1">
      <alignment vertical="top" wrapText="1"/>
      <protection/>
    </xf>
    <xf numFmtId="3" fontId="4" fillId="0" borderId="19" xfId="58" applyNumberFormat="1" applyFont="1" applyBorder="1" applyAlignment="1" applyProtection="1">
      <alignment vertical="top" wrapText="1"/>
      <protection/>
    </xf>
    <xf numFmtId="3" fontId="4" fillId="0" borderId="20" xfId="58" applyNumberFormat="1" applyFont="1" applyBorder="1" applyAlignment="1" applyProtection="1">
      <alignment vertical="top" wrapText="1"/>
      <protection/>
    </xf>
    <xf numFmtId="1" fontId="3" fillId="0" borderId="17" xfId="64" applyNumberFormat="1" applyFont="1" applyBorder="1" applyAlignment="1" applyProtection="1">
      <alignment horizontal="right" vertical="top" wrapText="1"/>
      <protection/>
    </xf>
    <xf numFmtId="3" fontId="3" fillId="33" borderId="17" xfId="64" applyNumberFormat="1" applyFont="1" applyFill="1" applyBorder="1" applyAlignment="1" applyProtection="1">
      <alignment vertical="top"/>
      <protection locked="0"/>
    </xf>
    <xf numFmtId="3" fontId="3" fillId="33" borderId="24" xfId="64" applyNumberFormat="1" applyFont="1" applyFill="1" applyBorder="1" applyAlignment="1" applyProtection="1">
      <alignment vertical="top"/>
      <protection locked="0"/>
    </xf>
    <xf numFmtId="1" fontId="3" fillId="0" borderId="19" xfId="64" applyNumberFormat="1" applyFont="1" applyBorder="1" applyAlignment="1" applyProtection="1">
      <alignment horizontal="right" vertical="top" wrapText="1"/>
      <protection/>
    </xf>
    <xf numFmtId="1" fontId="4" fillId="0" borderId="17" xfId="58" applyNumberFormat="1" applyFont="1" applyBorder="1" applyAlignment="1" applyProtection="1">
      <alignment vertical="top" wrapText="1"/>
      <protection/>
    </xf>
    <xf numFmtId="3" fontId="4" fillId="0" borderId="17" xfId="58" applyNumberFormat="1" applyFont="1" applyBorder="1" applyAlignment="1" applyProtection="1">
      <alignment vertical="top" wrapText="1"/>
      <protection/>
    </xf>
    <xf numFmtId="3" fontId="4" fillId="0" borderId="24" xfId="58" applyNumberFormat="1" applyFont="1" applyBorder="1" applyAlignment="1" applyProtection="1">
      <alignment vertical="top" wrapText="1"/>
      <protection/>
    </xf>
    <xf numFmtId="1" fontId="4" fillId="0" borderId="15" xfId="64" applyNumberFormat="1" applyFont="1" applyBorder="1" applyAlignment="1" applyProtection="1">
      <alignment horizontal="right" vertical="center" wrapText="1"/>
      <protection/>
    </xf>
    <xf numFmtId="0" fontId="4" fillId="0" borderId="15" xfId="64" applyFont="1" applyBorder="1" applyAlignment="1" applyProtection="1">
      <alignment horizontal="left" vertical="top" wrapText="1"/>
      <protection/>
    </xf>
    <xf numFmtId="3" fontId="4" fillId="0" borderId="23" xfId="64" applyNumberFormat="1" applyFont="1" applyBorder="1" applyAlignment="1" applyProtection="1">
      <alignment vertical="top"/>
      <protection/>
    </xf>
    <xf numFmtId="1" fontId="4" fillId="35" borderId="15" xfId="58" applyNumberFormat="1" applyFont="1" applyFill="1" applyBorder="1" applyAlignment="1" applyProtection="1">
      <alignment vertical="top"/>
      <protection/>
    </xf>
    <xf numFmtId="3" fontId="4" fillId="0" borderId="15" xfId="58" applyNumberFormat="1" applyFont="1" applyBorder="1" applyAlignment="1" applyProtection="1">
      <alignment vertical="top"/>
      <protection/>
    </xf>
    <xf numFmtId="3" fontId="4" fillId="0" borderId="23" xfId="58" applyNumberFormat="1" applyFont="1" applyBorder="1" applyAlignment="1" applyProtection="1">
      <alignment vertical="top"/>
      <protection/>
    </xf>
    <xf numFmtId="1" fontId="4" fillId="0" borderId="15" xfId="58" applyNumberFormat="1" applyFont="1" applyBorder="1" applyAlignment="1" applyProtection="1">
      <alignment vertical="top"/>
      <protection/>
    </xf>
    <xf numFmtId="1" fontId="4" fillId="0" borderId="19" xfId="58" applyNumberFormat="1" applyFont="1" applyBorder="1" applyAlignment="1" applyProtection="1">
      <alignment vertical="top"/>
      <protection/>
    </xf>
    <xf numFmtId="3" fontId="4" fillId="0" borderId="19" xfId="58" applyNumberFormat="1" applyFont="1" applyBorder="1" applyAlignment="1" applyProtection="1">
      <alignment vertical="top"/>
      <protection/>
    </xf>
    <xf numFmtId="3" fontId="4" fillId="0" borderId="20" xfId="58" applyNumberFormat="1" applyFont="1" applyBorder="1" applyAlignment="1" applyProtection="1">
      <alignment vertical="top"/>
      <protection/>
    </xf>
    <xf numFmtId="1" fontId="3" fillId="0" borderId="32" xfId="64" applyNumberFormat="1" applyFont="1" applyBorder="1" applyAlignment="1" applyProtection="1">
      <alignment horizontal="right" vertical="center" wrapText="1"/>
      <protection/>
    </xf>
    <xf numFmtId="0" fontId="3" fillId="0" borderId="0" xfId="68" applyFont="1" applyBorder="1" applyProtection="1">
      <alignment/>
      <protection/>
    </xf>
    <xf numFmtId="0" fontId="3" fillId="0" borderId="0" xfId="68" applyFont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3" fontId="4" fillId="33" borderId="37" xfId="64" applyNumberFormat="1" applyFont="1" applyFill="1" applyBorder="1" applyAlignment="1" applyProtection="1">
      <alignment horizontal="right" vertical="top"/>
      <protection locked="0"/>
    </xf>
    <xf numFmtId="3" fontId="4" fillId="0" borderId="38" xfId="59" applyNumberFormat="1" applyFont="1" applyFill="1" applyBorder="1" applyAlignment="1" applyProtection="1">
      <alignment horizontal="right" vertical="center" wrapText="1"/>
      <protection/>
    </xf>
    <xf numFmtId="49" fontId="3" fillId="0" borderId="17" xfId="59" applyNumberFormat="1" applyFont="1" applyBorder="1" applyAlignment="1" applyProtection="1">
      <alignment horizontal="center" vertical="center" wrapText="1"/>
      <protection/>
    </xf>
    <xf numFmtId="3" fontId="4" fillId="0" borderId="17" xfId="59" applyNumberFormat="1" applyFont="1" applyBorder="1" applyAlignment="1" applyProtection="1">
      <alignment horizontal="right" vertical="center" wrapText="1"/>
      <protection/>
    </xf>
    <xf numFmtId="3" fontId="4" fillId="0" borderId="24" xfId="59" applyNumberFormat="1" applyFont="1" applyFill="1" applyBorder="1" applyAlignment="1" applyProtection="1">
      <alignment horizontal="right" vertical="center" wrapText="1"/>
      <protection/>
    </xf>
    <xf numFmtId="49" fontId="4" fillId="0" borderId="15" xfId="59" applyNumberFormat="1" applyFont="1" applyBorder="1" applyAlignment="1" applyProtection="1">
      <alignment horizontal="center" vertical="center" wrapText="1"/>
      <protection/>
    </xf>
    <xf numFmtId="3" fontId="4" fillId="0" borderId="15" xfId="59" applyNumberFormat="1" applyFont="1" applyFill="1" applyBorder="1" applyAlignment="1" applyProtection="1">
      <alignment horizontal="right" vertical="center" wrapText="1"/>
      <protection/>
    </xf>
    <xf numFmtId="3" fontId="4" fillId="0" borderId="23" xfId="59" applyNumberFormat="1" applyFont="1" applyFill="1" applyBorder="1" applyAlignment="1" applyProtection="1">
      <alignment horizontal="right" vertical="center" wrapText="1"/>
      <protection/>
    </xf>
    <xf numFmtId="3" fontId="4" fillId="33" borderId="15" xfId="64" applyNumberFormat="1" applyFont="1" applyFill="1" applyBorder="1" applyAlignment="1" applyProtection="1">
      <alignment horizontal="right" vertical="top"/>
      <protection locked="0"/>
    </xf>
    <xf numFmtId="49" fontId="14" fillId="0" borderId="34" xfId="59" applyNumberFormat="1" applyFont="1" applyBorder="1" applyAlignment="1" applyProtection="1">
      <alignment horizontal="center" vertical="center" wrapText="1"/>
      <protection/>
    </xf>
    <xf numFmtId="3" fontId="14" fillId="0" borderId="34" xfId="59" applyNumberFormat="1" applyFont="1" applyBorder="1" applyAlignment="1" applyProtection="1">
      <alignment horizontal="right" vertical="center" wrapText="1"/>
      <protection/>
    </xf>
    <xf numFmtId="3" fontId="14" fillId="0" borderId="35" xfId="59" applyNumberFormat="1" applyFont="1" applyBorder="1" applyAlignment="1" applyProtection="1">
      <alignment horizontal="right" vertical="center" wrapText="1"/>
      <protection/>
    </xf>
    <xf numFmtId="3" fontId="4" fillId="0" borderId="17" xfId="59" applyNumberFormat="1" applyFont="1" applyFill="1" applyBorder="1" applyAlignment="1" applyProtection="1">
      <alignment horizontal="right" vertical="center" wrapText="1"/>
      <protection/>
    </xf>
    <xf numFmtId="49" fontId="14" fillId="0" borderId="15" xfId="59" applyNumberFormat="1" applyFont="1" applyBorder="1" applyAlignment="1" applyProtection="1">
      <alignment horizontal="center" vertical="center" wrapText="1"/>
      <protection/>
    </xf>
    <xf numFmtId="3" fontId="11" fillId="33" borderId="15" xfId="64" applyNumberFormat="1" applyFont="1" applyFill="1" applyBorder="1" applyAlignment="1" applyProtection="1">
      <alignment horizontal="right" vertical="top"/>
      <protection locked="0"/>
    </xf>
    <xf numFmtId="3" fontId="14" fillId="0" borderId="23" xfId="59" applyNumberFormat="1" applyFont="1" applyFill="1" applyBorder="1" applyAlignment="1" applyProtection="1">
      <alignment horizontal="right" vertical="center" wrapText="1"/>
      <protection/>
    </xf>
    <xf numFmtId="49" fontId="3" fillId="0" borderId="34" xfId="59" applyNumberFormat="1" applyFont="1" applyBorder="1" applyAlignment="1" applyProtection="1">
      <alignment horizontal="center" vertical="center" wrapText="1"/>
      <protection/>
    </xf>
    <xf numFmtId="3" fontId="4" fillId="0" borderId="34" xfId="59" applyNumberFormat="1" applyFont="1" applyFill="1" applyBorder="1" applyAlignment="1" applyProtection="1">
      <alignment horizontal="right" vertical="center" wrapText="1"/>
      <protection/>
    </xf>
    <xf numFmtId="3" fontId="4" fillId="0" borderId="34" xfId="59" applyNumberFormat="1" applyFont="1" applyBorder="1" applyAlignment="1" applyProtection="1">
      <alignment horizontal="right" vertical="center" wrapText="1"/>
      <protection/>
    </xf>
    <xf numFmtId="3" fontId="4" fillId="0" borderId="35" xfId="59" applyNumberFormat="1" applyFont="1" applyFill="1" applyBorder="1" applyAlignment="1" applyProtection="1">
      <alignment horizontal="right" vertical="center" wrapText="1"/>
      <protection/>
    </xf>
    <xf numFmtId="49" fontId="3" fillId="0" borderId="31" xfId="59" applyNumberFormat="1" applyFont="1" applyBorder="1" applyAlignment="1" applyProtection="1">
      <alignment horizontal="left" vertical="center" wrapText="1"/>
      <protection/>
    </xf>
    <xf numFmtId="3" fontId="4" fillId="0" borderId="31" xfId="59" applyNumberFormat="1" applyFont="1" applyFill="1" applyBorder="1" applyAlignment="1" applyProtection="1">
      <alignment horizontal="right" vertical="center" wrapText="1"/>
      <protection/>
    </xf>
    <xf numFmtId="3" fontId="4" fillId="0" borderId="31" xfId="59" applyNumberFormat="1" applyFont="1" applyBorder="1" applyAlignment="1" applyProtection="1">
      <alignment horizontal="right" vertical="center" wrapText="1"/>
      <protection/>
    </xf>
    <xf numFmtId="3" fontId="4" fillId="0" borderId="36" xfId="59" applyNumberFormat="1" applyFont="1" applyFill="1" applyBorder="1" applyAlignment="1" applyProtection="1">
      <alignment horizontal="right" vertical="center" wrapText="1"/>
      <protection/>
    </xf>
    <xf numFmtId="49" fontId="14" fillId="0" borderId="19" xfId="59" applyNumberFormat="1" applyFont="1" applyBorder="1" applyAlignment="1" applyProtection="1">
      <alignment horizontal="center" vertical="center" wrapText="1"/>
      <protection/>
    </xf>
    <xf numFmtId="3" fontId="14" fillId="0" borderId="19" xfId="59" applyNumberFormat="1" applyFont="1" applyBorder="1" applyAlignment="1" applyProtection="1">
      <alignment horizontal="right" vertical="center" wrapText="1"/>
      <protection/>
    </xf>
    <xf numFmtId="3" fontId="14" fillId="0" borderId="20" xfId="59" applyNumberFormat="1" applyFont="1" applyBorder="1" applyAlignment="1" applyProtection="1">
      <alignment horizontal="right" vertical="center" wrapText="1"/>
      <protection/>
    </xf>
    <xf numFmtId="49" fontId="3" fillId="0" borderId="32" xfId="59" applyNumberFormat="1" applyFont="1" applyBorder="1" applyAlignment="1" applyProtection="1">
      <alignment horizontal="center" vertical="center" wrapText="1"/>
      <protection/>
    </xf>
    <xf numFmtId="3" fontId="3" fillId="0" borderId="32" xfId="59" applyNumberFormat="1" applyFont="1" applyBorder="1" applyAlignment="1" applyProtection="1">
      <alignment horizontal="right" vertical="center" wrapText="1"/>
      <protection/>
    </xf>
    <xf numFmtId="3" fontId="3" fillId="0" borderId="33" xfId="59" applyNumberFormat="1" applyFont="1" applyBorder="1" applyAlignment="1" applyProtection="1">
      <alignment horizontal="right" vertical="center" wrapText="1"/>
      <protection/>
    </xf>
    <xf numFmtId="49" fontId="3" fillId="0" borderId="17" xfId="59" applyNumberFormat="1" applyFont="1" applyBorder="1" applyAlignment="1" applyProtection="1">
      <alignment horizontal="left" vertical="center" wrapText="1"/>
      <protection/>
    </xf>
    <xf numFmtId="0" fontId="4" fillId="0" borderId="17" xfId="59" applyFont="1" applyBorder="1" applyAlignment="1" applyProtection="1">
      <alignment horizontal="right" vertical="center" wrapText="1"/>
      <protection/>
    </xf>
    <xf numFmtId="0" fontId="4" fillId="0" borderId="24" xfId="59" applyFont="1" applyBorder="1" applyAlignment="1" applyProtection="1">
      <alignment horizontal="right"/>
      <protection/>
    </xf>
    <xf numFmtId="0" fontId="4" fillId="0" borderId="15" xfId="59" applyFont="1" applyBorder="1" applyAlignment="1" applyProtection="1">
      <alignment horizontal="right" vertical="center" wrapText="1"/>
      <protection/>
    </xf>
    <xf numFmtId="1" fontId="4" fillId="0" borderId="15" xfId="59" applyNumberFormat="1" applyFont="1" applyFill="1" applyBorder="1" applyAlignment="1" applyProtection="1">
      <alignment horizontal="right" vertical="center" wrapText="1"/>
      <protection/>
    </xf>
    <xf numFmtId="1" fontId="4" fillId="0" borderId="23" xfId="59" applyNumberFormat="1" applyFont="1" applyBorder="1" applyAlignment="1" applyProtection="1">
      <alignment horizontal="right" vertical="center" wrapText="1"/>
      <protection/>
    </xf>
    <xf numFmtId="0" fontId="4" fillId="0" borderId="23" xfId="59" applyFont="1" applyBorder="1" applyAlignment="1" applyProtection="1">
      <alignment horizontal="right" vertical="center" wrapText="1"/>
      <protection/>
    </xf>
    <xf numFmtId="0" fontId="14" fillId="0" borderId="34" xfId="59" applyFont="1" applyBorder="1" applyAlignment="1" applyProtection="1">
      <alignment horizontal="right" vertical="center" wrapText="1"/>
      <protection/>
    </xf>
    <xf numFmtId="1" fontId="14" fillId="0" borderId="34" xfId="59" applyNumberFormat="1" applyFont="1" applyFill="1" applyBorder="1" applyAlignment="1" applyProtection="1">
      <alignment horizontal="right" vertical="center" wrapText="1"/>
      <protection/>
    </xf>
    <xf numFmtId="0" fontId="14" fillId="0" borderId="35" xfId="59" applyFont="1" applyBorder="1" applyAlignment="1" applyProtection="1">
      <alignment horizontal="right" vertical="center" wrapText="1"/>
      <protection/>
    </xf>
    <xf numFmtId="49" fontId="3" fillId="0" borderId="31" xfId="59" applyNumberFormat="1" applyFont="1" applyBorder="1" applyAlignment="1" applyProtection="1">
      <alignment horizontal="center" vertical="center" wrapText="1"/>
      <protection/>
    </xf>
    <xf numFmtId="1" fontId="4" fillId="0" borderId="31" xfId="59" applyNumberFormat="1" applyFont="1" applyBorder="1" applyAlignment="1" applyProtection="1">
      <alignment horizontal="right" vertical="center" wrapText="1"/>
      <protection/>
    </xf>
    <xf numFmtId="1" fontId="4" fillId="0" borderId="31" xfId="59" applyNumberFormat="1" applyFont="1" applyFill="1" applyBorder="1" applyAlignment="1" applyProtection="1">
      <alignment horizontal="right" vertical="center" wrapText="1"/>
      <protection/>
    </xf>
    <xf numFmtId="1" fontId="4" fillId="0" borderId="36" xfId="59" applyNumberFormat="1" applyFont="1" applyBorder="1" applyAlignment="1" applyProtection="1">
      <alignment horizontal="right"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1" fontId="4" fillId="0" borderId="19" xfId="59" applyNumberFormat="1" applyFont="1" applyBorder="1" applyAlignment="1" applyProtection="1">
      <alignment horizontal="right" vertical="center" wrapText="1"/>
      <protection/>
    </xf>
    <xf numFmtId="1" fontId="4" fillId="0" borderId="19" xfId="59" applyNumberFormat="1" applyFont="1" applyFill="1" applyBorder="1" applyAlignment="1" applyProtection="1">
      <alignment horizontal="right" vertical="center" wrapText="1"/>
      <protection/>
    </xf>
    <xf numFmtId="1" fontId="4" fillId="0" borderId="20" xfId="59" applyNumberFormat="1" applyFont="1" applyBorder="1" applyAlignment="1" applyProtection="1">
      <alignment horizontal="right"/>
      <protection/>
    </xf>
    <xf numFmtId="1" fontId="4" fillId="0" borderId="17" xfId="59" applyNumberFormat="1" applyFont="1" applyBorder="1" applyAlignment="1" applyProtection="1">
      <alignment horizontal="right" vertical="center" wrapText="1"/>
      <protection/>
    </xf>
    <xf numFmtId="1" fontId="4" fillId="0" borderId="17" xfId="59" applyNumberFormat="1" applyFont="1" applyFill="1" applyBorder="1" applyAlignment="1" applyProtection="1">
      <alignment horizontal="right" vertical="center" wrapText="1"/>
      <protection/>
    </xf>
    <xf numFmtId="1" fontId="4" fillId="0" borderId="24" xfId="59" applyNumberFormat="1" applyFont="1" applyBorder="1" applyAlignment="1" applyProtection="1">
      <alignment horizontal="right"/>
      <protection/>
    </xf>
    <xf numFmtId="0" fontId="4" fillId="0" borderId="15" xfId="59" applyFont="1" applyFill="1" applyBorder="1" applyAlignment="1" applyProtection="1">
      <alignment horizontal="right" vertical="center" wrapText="1"/>
      <protection/>
    </xf>
    <xf numFmtId="0" fontId="4" fillId="0" borderId="23" xfId="59" applyFont="1" applyFill="1" applyBorder="1" applyAlignment="1" applyProtection="1">
      <alignment horizontal="right" vertical="center" wrapText="1"/>
      <protection/>
    </xf>
    <xf numFmtId="1" fontId="4" fillId="0" borderId="15" xfId="59" applyNumberFormat="1" applyFont="1" applyBorder="1" applyAlignment="1" applyProtection="1">
      <alignment horizontal="right" vertical="center" wrapText="1"/>
      <protection/>
    </xf>
    <xf numFmtId="1" fontId="14" fillId="0" borderId="34" xfId="59" applyNumberFormat="1" applyFont="1" applyBorder="1" applyAlignment="1" applyProtection="1">
      <alignment horizontal="right" vertical="center" wrapText="1"/>
      <protection/>
    </xf>
    <xf numFmtId="1" fontId="14" fillId="0" borderId="35" xfId="59" applyNumberFormat="1" applyFont="1" applyBorder="1" applyAlignment="1" applyProtection="1">
      <alignment horizontal="right" vertical="center" wrapText="1"/>
      <protection/>
    </xf>
    <xf numFmtId="49" fontId="3" fillId="0" borderId="39" xfId="59" applyNumberFormat="1" applyFont="1" applyBorder="1" applyAlignment="1" applyProtection="1">
      <alignment horizontal="center" vertical="center" wrapText="1"/>
      <protection/>
    </xf>
    <xf numFmtId="1" fontId="3" fillId="0" borderId="39" xfId="59" applyNumberFormat="1" applyFont="1" applyBorder="1" applyAlignment="1" applyProtection="1">
      <alignment horizontal="right" vertical="center" wrapText="1"/>
      <protection/>
    </xf>
    <xf numFmtId="1" fontId="3" fillId="0" borderId="40" xfId="59" applyNumberFormat="1" applyFont="1" applyBorder="1" applyAlignment="1" applyProtection="1">
      <alignment horizontal="right" vertical="center" wrapText="1"/>
      <protection/>
    </xf>
    <xf numFmtId="49" fontId="4" fillId="0" borderId="17" xfId="59" applyNumberFormat="1" applyFont="1" applyBorder="1" applyAlignment="1" applyProtection="1">
      <alignment horizontal="center" vertical="center" wrapText="1"/>
      <protection/>
    </xf>
    <xf numFmtId="3" fontId="4" fillId="33" borderId="17" xfId="64" applyNumberFormat="1" applyFont="1" applyFill="1" applyBorder="1" applyAlignment="1" applyProtection="1">
      <alignment vertical="top"/>
      <protection locked="0"/>
    </xf>
    <xf numFmtId="1" fontId="4" fillId="0" borderId="24" xfId="59" applyNumberFormat="1" applyFont="1" applyFill="1" applyBorder="1" applyAlignment="1" applyProtection="1">
      <alignment horizontal="right"/>
      <protection/>
    </xf>
    <xf numFmtId="1" fontId="4" fillId="0" borderId="23" xfId="59" applyNumberFormat="1" applyFont="1" applyFill="1" applyBorder="1" applyAlignment="1" applyProtection="1">
      <alignment horizontal="right"/>
      <protection/>
    </xf>
    <xf numFmtId="49" fontId="4" fillId="0" borderId="34" xfId="59" applyNumberFormat="1" applyFont="1" applyBorder="1" applyAlignment="1" applyProtection="1">
      <alignment horizontal="center" vertical="center" wrapText="1"/>
      <protection/>
    </xf>
    <xf numFmtId="3" fontId="4" fillId="33" borderId="34" xfId="64" applyNumberFormat="1" applyFont="1" applyFill="1" applyBorder="1" applyAlignment="1" applyProtection="1">
      <alignment vertical="top"/>
      <protection locked="0"/>
    </xf>
    <xf numFmtId="1" fontId="4" fillId="0" borderId="35" xfId="59" applyNumberFormat="1" applyFont="1" applyFill="1" applyBorder="1" applyAlignment="1" applyProtection="1">
      <alignment horizontal="right"/>
      <protection/>
    </xf>
    <xf numFmtId="49" fontId="14" fillId="0" borderId="39" xfId="59" applyNumberFormat="1" applyFont="1" applyBorder="1" applyAlignment="1" applyProtection="1">
      <alignment horizontal="center" vertical="center" wrapText="1"/>
      <protection/>
    </xf>
    <xf numFmtId="0" fontId="14" fillId="0" borderId="39" xfId="59" applyFont="1" applyBorder="1" applyAlignment="1" applyProtection="1">
      <alignment horizontal="right" vertical="center" wrapText="1"/>
      <protection/>
    </xf>
    <xf numFmtId="0" fontId="14" fillId="0" borderId="40" xfId="59" applyFont="1" applyBorder="1" applyAlignment="1" applyProtection="1">
      <alignment horizontal="right" vertical="center" wrapText="1"/>
      <protection/>
    </xf>
    <xf numFmtId="0" fontId="3" fillId="36" borderId="12" xfId="69" applyFont="1" applyFill="1" applyBorder="1" applyAlignment="1" applyProtection="1">
      <alignment horizontal="centerContinuous" vertical="center" wrapText="1"/>
      <protection/>
    </xf>
    <xf numFmtId="0" fontId="4" fillId="0" borderId="30" xfId="69" applyFont="1" applyFill="1" applyBorder="1" applyAlignment="1" applyProtection="1">
      <alignment horizontal="centerContinuous" vertical="center" wrapText="1"/>
      <protection/>
    </xf>
    <xf numFmtId="0" fontId="68" fillId="0" borderId="0" xfId="63" applyFont="1" applyBorder="1" applyAlignment="1" applyProtection="1">
      <alignment horizontal="centerContinuous" vertical="center"/>
      <protection/>
    </xf>
    <xf numFmtId="16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3" fontId="14" fillId="33" borderId="15" xfId="64" applyNumberFormat="1" applyFont="1" applyFill="1" applyBorder="1" applyAlignment="1" applyProtection="1">
      <alignment vertical="center"/>
      <protection locked="0"/>
    </xf>
    <xf numFmtId="3" fontId="14" fillId="33" borderId="23" xfId="65" applyNumberFormat="1" applyFont="1" applyFill="1" applyBorder="1" applyAlignment="1" applyProtection="1">
      <alignment vertical="center"/>
      <protection locked="0"/>
    </xf>
    <xf numFmtId="3" fontId="4" fillId="0" borderId="19" xfId="67" applyNumberFormat="1" applyFont="1" applyBorder="1" applyAlignment="1" applyProtection="1">
      <alignment vertical="center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3" fontId="3" fillId="33" borderId="15" xfId="64" applyNumberFormat="1" applyFont="1" applyFill="1" applyBorder="1" applyAlignment="1" applyProtection="1">
      <alignment vertical="center"/>
      <protection locked="0"/>
    </xf>
    <xf numFmtId="3" fontId="3" fillId="33" borderId="23" xfId="64" applyNumberFormat="1" applyFont="1" applyFill="1" applyBorder="1" applyAlignment="1" applyProtection="1">
      <alignment vertical="center"/>
      <protection locked="0"/>
    </xf>
    <xf numFmtId="3" fontId="4" fillId="33" borderId="15" xfId="64" applyNumberFormat="1" applyFont="1" applyFill="1" applyBorder="1" applyAlignment="1" applyProtection="1">
      <alignment vertical="top"/>
      <protection locked="0"/>
    </xf>
    <xf numFmtId="3" fontId="3" fillId="0" borderId="34" xfId="66" applyNumberFormat="1" applyFont="1" applyFill="1" applyBorder="1" applyAlignment="1" applyProtection="1">
      <alignment wrapText="1"/>
      <protection/>
    </xf>
    <xf numFmtId="3" fontId="3" fillId="0" borderId="35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3" fontId="4" fillId="0" borderId="24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1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4" fillId="33" borderId="29" xfId="64" applyNumberFormat="1" applyFont="1" applyFill="1" applyBorder="1" applyAlignment="1" applyProtection="1">
      <alignment vertical="top"/>
      <protection locked="0"/>
    </xf>
    <xf numFmtId="3" fontId="14" fillId="33" borderId="41" xfId="64" applyNumberFormat="1" applyFont="1" applyFill="1" applyBorder="1" applyAlignment="1" applyProtection="1">
      <alignment vertical="top"/>
      <protection locked="0"/>
    </xf>
    <xf numFmtId="3" fontId="14" fillId="0" borderId="32" xfId="66" applyNumberFormat="1" applyFont="1" applyFill="1" applyBorder="1" applyAlignment="1" applyProtection="1">
      <alignment wrapText="1"/>
      <protection/>
    </xf>
    <xf numFmtId="3" fontId="14" fillId="0" borderId="33" xfId="66" applyNumberFormat="1" applyFont="1" applyFill="1" applyBorder="1" applyAlignment="1" applyProtection="1">
      <alignment wrapText="1"/>
      <protection/>
    </xf>
    <xf numFmtId="3" fontId="4" fillId="33" borderId="31" xfId="64" applyNumberFormat="1" applyFont="1" applyFill="1" applyBorder="1" applyAlignment="1" applyProtection="1">
      <alignment vertical="top"/>
      <protection locked="0"/>
    </xf>
    <xf numFmtId="3" fontId="4" fillId="33" borderId="36" xfId="64" applyNumberFormat="1" applyFont="1" applyFill="1" applyBorder="1" applyAlignment="1" applyProtection="1">
      <alignment vertical="top"/>
      <protection locked="0"/>
    </xf>
    <xf numFmtId="3" fontId="4" fillId="33" borderId="35" xfId="64" applyNumberFormat="1" applyFont="1" applyFill="1" applyBorder="1" applyAlignment="1" applyProtection="1">
      <alignment vertical="top"/>
      <protection locked="0"/>
    </xf>
    <xf numFmtId="3" fontId="3" fillId="0" borderId="15" xfId="68" applyNumberFormat="1" applyFont="1" applyFill="1" applyBorder="1" applyAlignment="1" applyProtection="1">
      <alignment vertical="center"/>
      <protection/>
    </xf>
    <xf numFmtId="3" fontId="3" fillId="0" borderId="23" xfId="68" applyNumberFormat="1" applyFont="1" applyFill="1" applyBorder="1" applyAlignment="1" applyProtection="1">
      <alignment vertical="center"/>
      <protection/>
    </xf>
    <xf numFmtId="3" fontId="4" fillId="0" borderId="15" xfId="68" applyNumberFormat="1" applyFont="1" applyBorder="1" applyAlignment="1" applyProtection="1">
      <alignment vertical="center"/>
      <protection/>
    </xf>
    <xf numFmtId="3" fontId="4" fillId="0" borderId="15" xfId="68" applyNumberFormat="1" applyFont="1" applyFill="1" applyBorder="1" applyAlignment="1" applyProtection="1">
      <alignment vertical="center"/>
      <protection/>
    </xf>
    <xf numFmtId="3" fontId="4" fillId="0" borderId="23" xfId="68" applyNumberFormat="1" applyFont="1" applyBorder="1" applyAlignment="1" applyProtection="1">
      <alignment vertical="center"/>
      <protection/>
    </xf>
    <xf numFmtId="3" fontId="3" fillId="0" borderId="15" xfId="68" applyNumberFormat="1" applyFont="1" applyBorder="1" applyAlignment="1" applyProtection="1">
      <alignment vertical="center"/>
      <protection/>
    </xf>
    <xf numFmtId="3" fontId="3" fillId="0" borderId="23" xfId="68" applyNumberFormat="1" applyFont="1" applyBorder="1" applyAlignment="1" applyProtection="1">
      <alignment vertical="center"/>
      <protection/>
    </xf>
    <xf numFmtId="3" fontId="3" fillId="35" borderId="15" xfId="68" applyNumberFormat="1" applyFont="1" applyFill="1" applyBorder="1" applyAlignment="1" applyProtection="1">
      <alignment vertical="center"/>
      <protection/>
    </xf>
    <xf numFmtId="3" fontId="4" fillId="33" borderId="19" xfId="64" applyNumberFormat="1" applyFont="1" applyFill="1" applyBorder="1" applyAlignment="1" applyProtection="1">
      <alignment vertical="center"/>
      <protection locked="0"/>
    </xf>
    <xf numFmtId="3" fontId="3" fillId="0" borderId="19" xfId="68" applyNumberFormat="1" applyFont="1" applyFill="1" applyBorder="1" applyAlignment="1" applyProtection="1">
      <alignment vertical="center"/>
      <protection/>
    </xf>
    <xf numFmtId="3" fontId="4" fillId="33" borderId="20" xfId="64" applyNumberFormat="1" applyFont="1" applyFill="1" applyBorder="1" applyAlignment="1" applyProtection="1">
      <alignment vertical="center"/>
      <protection locked="0"/>
    </xf>
    <xf numFmtId="3" fontId="3" fillId="0" borderId="32" xfId="68" applyNumberFormat="1" applyFont="1" applyBorder="1" applyAlignment="1" applyProtection="1">
      <alignment vertical="center"/>
      <protection/>
    </xf>
    <xf numFmtId="3" fontId="3" fillId="0" borderId="32" xfId="68" applyNumberFormat="1" applyFont="1" applyFill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33" borderId="27" xfId="64" applyNumberFormat="1" applyFont="1" applyFill="1" applyBorder="1" applyAlignment="1" applyProtection="1">
      <alignment horizontal="right" vertical="center"/>
      <protection locked="0"/>
    </xf>
    <xf numFmtId="3" fontId="4" fillId="0" borderId="15" xfId="61" applyNumberFormat="1" applyFont="1" applyFill="1" applyBorder="1" applyAlignment="1" applyProtection="1">
      <alignment horizontal="right" vertical="center" wrapText="1"/>
      <protection/>
    </xf>
    <xf numFmtId="3" fontId="4" fillId="33" borderId="27" xfId="64" applyNumberFormat="1" applyFont="1" applyFill="1" applyBorder="1" applyAlignment="1" applyProtection="1">
      <alignment horizontal="right" vertical="center"/>
      <protection locked="0"/>
    </xf>
    <xf numFmtId="3" fontId="4" fillId="0" borderId="23" xfId="61" applyNumberFormat="1" applyFont="1" applyFill="1" applyBorder="1" applyAlignment="1" applyProtection="1">
      <alignment horizontal="right" vertical="center" wrapText="1"/>
      <protection/>
    </xf>
    <xf numFmtId="3" fontId="3" fillId="0" borderId="15" xfId="61" applyNumberFormat="1" applyFont="1" applyBorder="1" applyAlignment="1" applyProtection="1">
      <alignment horizontal="right" vertical="center" wrapText="1"/>
      <protection/>
    </xf>
    <xf numFmtId="3" fontId="3" fillId="0" borderId="15" xfId="61" applyNumberFormat="1" applyFont="1" applyFill="1" applyBorder="1" applyAlignment="1" applyProtection="1">
      <alignment horizontal="right" vertical="center" wrapText="1"/>
      <protection/>
    </xf>
    <xf numFmtId="3" fontId="14" fillId="0" borderId="15" xfId="61" applyNumberFormat="1" applyFont="1" applyBorder="1" applyAlignment="1" applyProtection="1">
      <alignment horizontal="right" vertical="center" wrapText="1"/>
      <protection/>
    </xf>
    <xf numFmtId="3" fontId="14" fillId="0" borderId="15" xfId="61" applyNumberFormat="1" applyFont="1" applyFill="1" applyBorder="1" applyAlignment="1" applyProtection="1">
      <alignment horizontal="right" vertical="center" wrapText="1"/>
      <protection/>
    </xf>
    <xf numFmtId="3" fontId="14" fillId="0" borderId="23" xfId="61" applyNumberFormat="1" applyFont="1" applyFill="1" applyBorder="1" applyAlignment="1" applyProtection="1">
      <alignment horizontal="right" vertical="center" wrapText="1"/>
      <protection/>
    </xf>
    <xf numFmtId="1" fontId="4" fillId="0" borderId="15" xfId="61" applyNumberFormat="1" applyFont="1" applyBorder="1" applyAlignment="1" applyProtection="1">
      <alignment horizontal="right" vertical="center" wrapText="1"/>
      <protection/>
    </xf>
    <xf numFmtId="3" fontId="4" fillId="0" borderId="15" xfId="61" applyNumberFormat="1" applyFont="1" applyBorder="1" applyAlignment="1" applyProtection="1">
      <alignment horizontal="right" vertical="center" wrapText="1"/>
      <protection/>
    </xf>
    <xf numFmtId="3" fontId="14" fillId="0" borderId="19" xfId="61" applyNumberFormat="1" applyFont="1" applyBorder="1" applyAlignment="1" applyProtection="1">
      <alignment horizontal="right" vertical="center" wrapText="1"/>
      <protection/>
    </xf>
    <xf numFmtId="3" fontId="14" fillId="0" borderId="19" xfId="61" applyNumberFormat="1" applyFont="1" applyFill="1" applyBorder="1" applyAlignment="1" applyProtection="1">
      <alignment horizontal="right" vertical="center" wrapText="1"/>
      <protection/>
    </xf>
    <xf numFmtId="3" fontId="1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35" borderId="26" xfId="61" applyNumberFormat="1" applyFont="1" applyFill="1" applyBorder="1" applyAlignment="1" applyProtection="1">
      <alignment horizontal="right" vertical="center" wrapText="1"/>
      <protection/>
    </xf>
    <xf numFmtId="3" fontId="4" fillId="35" borderId="26" xfId="61" applyNumberFormat="1" applyFont="1" applyFill="1" applyBorder="1" applyAlignment="1" applyProtection="1">
      <alignment horizontal="right" vertical="center" wrapText="1"/>
      <protection/>
    </xf>
    <xf numFmtId="3" fontId="4" fillId="35" borderId="42" xfId="61" applyNumberFormat="1" applyFont="1" applyFill="1" applyBorder="1" applyAlignment="1" applyProtection="1">
      <alignment horizontal="right" vertical="center" wrapText="1"/>
      <protection/>
    </xf>
    <xf numFmtId="0" fontId="4" fillId="0" borderId="31" xfId="6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31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4" fillId="0" borderId="15" xfId="61" applyFont="1" applyBorder="1" applyAlignment="1" applyProtection="1">
      <alignment horizontal="right" vertical="center" wrapText="1"/>
      <protection/>
    </xf>
    <xf numFmtId="0" fontId="4" fillId="0" borderId="15" xfId="61" applyFont="1" applyFill="1" applyBorder="1" applyAlignment="1" applyProtection="1">
      <alignment horizontal="right" vertical="center" wrapText="1"/>
      <protection/>
    </xf>
    <xf numFmtId="0" fontId="14" fillId="0" borderId="15" xfId="61" applyFont="1" applyBorder="1" applyAlignment="1" applyProtection="1">
      <alignment horizontal="right" vertical="center" wrapText="1"/>
      <protection/>
    </xf>
    <xf numFmtId="0" fontId="14" fillId="0" borderId="15" xfId="61" applyFont="1" applyFill="1" applyBorder="1" applyAlignment="1" applyProtection="1">
      <alignment horizontal="right" vertical="center" wrapText="1"/>
      <protection/>
    </xf>
    <xf numFmtId="3" fontId="14" fillId="0" borderId="34" xfId="61" applyNumberFormat="1" applyFont="1" applyBorder="1" applyAlignment="1" applyProtection="1">
      <alignment horizontal="right" vertical="center" wrapText="1"/>
      <protection/>
    </xf>
    <xf numFmtId="1" fontId="3" fillId="0" borderId="34" xfId="61" applyNumberFormat="1" applyFont="1" applyBorder="1" applyAlignment="1" applyProtection="1">
      <alignment horizontal="right" vertical="center" wrapText="1"/>
      <protection/>
    </xf>
    <xf numFmtId="3" fontId="14" fillId="0" borderId="35" xfId="61" applyNumberFormat="1" applyFont="1" applyBorder="1" applyAlignment="1" applyProtection="1">
      <alignment horizontal="right" vertical="center" wrapText="1"/>
      <protection/>
    </xf>
    <xf numFmtId="49" fontId="3" fillId="0" borderId="17" xfId="64" applyNumberFormat="1" applyFont="1" applyBorder="1" applyAlignment="1" applyProtection="1">
      <alignment horizontal="right" vertical="top" wrapText="1"/>
      <protection/>
    </xf>
    <xf numFmtId="0" fontId="4" fillId="0" borderId="15" xfId="64" applyFont="1" applyBorder="1" applyAlignment="1" applyProtection="1">
      <alignment horizontal="right" vertical="top" wrapText="1"/>
      <protection/>
    </xf>
    <xf numFmtId="49" fontId="3" fillId="35" borderId="17" xfId="64" applyNumberFormat="1" applyFont="1" applyFill="1" applyBorder="1" applyAlignment="1" applyProtection="1">
      <alignment horizontal="right" vertical="top" wrapText="1"/>
      <protection/>
    </xf>
    <xf numFmtId="3" fontId="4" fillId="35" borderId="17" xfId="58" applyNumberFormat="1" applyFont="1" applyFill="1" applyBorder="1" applyAlignment="1" applyProtection="1">
      <alignment vertical="top" wrapText="1"/>
      <protection/>
    </xf>
    <xf numFmtId="3" fontId="4" fillId="35" borderId="24" xfId="58" applyNumberFormat="1" applyFont="1" applyFill="1" applyBorder="1" applyAlignment="1" applyProtection="1">
      <alignment vertical="top" wrapText="1"/>
      <protection/>
    </xf>
    <xf numFmtId="0" fontId="4" fillId="35" borderId="15" xfId="58" applyFont="1" applyFill="1" applyBorder="1" applyAlignment="1" applyProtection="1">
      <alignment vertical="top" wrapText="1"/>
      <protection/>
    </xf>
    <xf numFmtId="3" fontId="4" fillId="35" borderId="15" xfId="58" applyNumberFormat="1" applyFont="1" applyFill="1" applyBorder="1" applyAlignment="1" applyProtection="1">
      <alignment vertical="top" wrapText="1"/>
      <protection/>
    </xf>
    <xf numFmtId="3" fontId="4" fillId="35" borderId="23" xfId="58" applyNumberFormat="1" applyFont="1" applyFill="1" applyBorder="1" applyAlignment="1" applyProtection="1">
      <alignment vertical="top" wrapText="1"/>
      <protection/>
    </xf>
    <xf numFmtId="0" fontId="3" fillId="0" borderId="43" xfId="63" applyFont="1" applyBorder="1" applyAlignment="1" applyProtection="1">
      <alignment horizontal="center" vertical="top" wrapText="1"/>
      <protection/>
    </xf>
    <xf numFmtId="0" fontId="3" fillId="0" borderId="11" xfId="67" applyFont="1" applyBorder="1" applyAlignment="1" applyProtection="1">
      <alignment horizontal="center" vertical="center" wrapText="1"/>
      <protection/>
    </xf>
    <xf numFmtId="0" fontId="3" fillId="0" borderId="31" xfId="67" applyFont="1" applyBorder="1" applyAlignment="1" applyProtection="1">
      <alignment vertical="center" wrapText="1"/>
      <protection/>
    </xf>
    <xf numFmtId="0" fontId="3" fillId="0" borderId="44" xfId="67" applyFont="1" applyBorder="1" applyAlignment="1" applyProtection="1">
      <alignment horizontal="center" vertical="center" wrapText="1"/>
      <protection/>
    </xf>
    <xf numFmtId="0" fontId="3" fillId="0" borderId="45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vertical="center" wrapText="1"/>
      <protection/>
    </xf>
    <xf numFmtId="0" fontId="4" fillId="0" borderId="17" xfId="67" applyFont="1" applyBorder="1" applyAlignment="1" applyProtection="1">
      <alignment vertical="center" wrapText="1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4" fillId="0" borderId="15" xfId="67" applyFont="1" applyBorder="1" applyAlignment="1" applyProtection="1">
      <alignment vertical="center" wrapText="1"/>
      <protection/>
    </xf>
    <xf numFmtId="49" fontId="14" fillId="0" borderId="15" xfId="67" applyNumberFormat="1" applyFont="1" applyBorder="1" applyAlignment="1" applyProtection="1">
      <alignment horizontal="center" vertical="center" wrapText="1"/>
      <protection/>
    </xf>
    <xf numFmtId="0" fontId="4" fillId="0" borderId="19" xfId="67" applyFont="1" applyBorder="1" applyAlignment="1" applyProtection="1">
      <alignment vertical="center" wrapText="1"/>
      <protection/>
    </xf>
    <xf numFmtId="0" fontId="14" fillId="0" borderId="17" xfId="67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14" fontId="3" fillId="0" borderId="46" xfId="63" applyNumberFormat="1" applyFont="1" applyBorder="1" applyAlignment="1" applyProtection="1">
      <alignment horizontal="center" vertical="top" wrapText="1"/>
      <protection/>
    </xf>
    <xf numFmtId="0" fontId="3" fillId="0" borderId="10" xfId="67" applyFont="1" applyBorder="1" applyAlignment="1" applyProtection="1">
      <alignment horizontal="center" vertical="center" wrapText="1"/>
      <protection/>
    </xf>
    <xf numFmtId="49" fontId="3" fillId="0" borderId="47" xfId="67" applyNumberFormat="1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vertical="center" wrapText="1"/>
      <protection/>
    </xf>
    <xf numFmtId="0" fontId="3" fillId="0" borderId="48" xfId="67" applyFont="1" applyBorder="1" applyAlignment="1" applyProtection="1">
      <alignment horizontal="left" vertical="center" wrapText="1"/>
      <protection/>
    </xf>
    <xf numFmtId="49" fontId="14" fillId="0" borderId="17" xfId="66" applyNumberFormat="1" applyFont="1" applyBorder="1" applyAlignment="1" applyProtection="1">
      <alignment wrapText="1"/>
      <protection/>
    </xf>
    <xf numFmtId="49" fontId="4" fillId="0" borderId="15" xfId="66" applyNumberFormat="1" applyFont="1" applyBorder="1" applyAlignment="1" applyProtection="1">
      <alignment horizontal="center" wrapText="1"/>
      <protection/>
    </xf>
    <xf numFmtId="49" fontId="4" fillId="0" borderId="15" xfId="66" applyNumberFormat="1" applyFont="1" applyFill="1" applyBorder="1" applyAlignment="1" applyProtection="1">
      <alignment horizontal="center" wrapText="1"/>
      <protection/>
    </xf>
    <xf numFmtId="49" fontId="3" fillId="0" borderId="34" xfId="66" applyNumberFormat="1" applyFont="1" applyBorder="1" applyAlignment="1" applyProtection="1">
      <alignment horizontal="center" wrapText="1"/>
      <protection/>
    </xf>
    <xf numFmtId="49" fontId="14" fillId="0" borderId="17" xfId="66" applyNumberFormat="1" applyFont="1" applyBorder="1" applyAlignment="1" applyProtection="1">
      <alignment horizontal="center" wrapText="1"/>
      <protection/>
    </xf>
    <xf numFmtId="49" fontId="14" fillId="0" borderId="31" xfId="66" applyNumberFormat="1" applyFont="1" applyBorder="1" applyAlignment="1" applyProtection="1">
      <alignment horizontal="center" wrapText="1"/>
      <protection/>
    </xf>
    <xf numFmtId="49" fontId="3" fillId="0" borderId="19" xfId="66" applyNumberFormat="1" applyFont="1" applyBorder="1" applyAlignment="1" applyProtection="1">
      <alignment horizontal="center" wrapText="1"/>
      <protection/>
    </xf>
    <xf numFmtId="49" fontId="3" fillId="0" borderId="32" xfId="66" applyNumberFormat="1" applyFont="1" applyBorder="1" applyAlignment="1" applyProtection="1">
      <alignment horizontal="center" wrapText="1"/>
      <protection/>
    </xf>
    <xf numFmtId="49" fontId="14" fillId="0" borderId="29" xfId="66" applyNumberFormat="1" applyFont="1" applyBorder="1" applyAlignment="1" applyProtection="1">
      <alignment horizontal="center" wrapText="1"/>
      <protection/>
    </xf>
    <xf numFmtId="49" fontId="14" fillId="0" borderId="32" xfId="66" applyNumberFormat="1" applyFont="1" applyBorder="1" applyAlignment="1" applyProtection="1">
      <alignment horizontal="center"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49" fontId="11" fillId="0" borderId="34" xfId="66" applyNumberFormat="1" applyFont="1" applyBorder="1" applyAlignment="1" applyProtection="1">
      <alignment horizontal="center" wrapText="1"/>
      <protection/>
    </xf>
    <xf numFmtId="49" fontId="3" fillId="0" borderId="17" xfId="68" applyNumberFormat="1" applyFont="1" applyBorder="1" applyAlignment="1" applyProtection="1">
      <alignment horizontal="center" vertical="center" wrapText="1"/>
      <protection/>
    </xf>
    <xf numFmtId="49" fontId="4" fillId="0" borderId="17" xfId="68" applyNumberFormat="1" applyFont="1" applyBorder="1" applyAlignment="1" applyProtection="1">
      <alignment horizontal="center" vertical="center" wrapText="1"/>
      <protection/>
    </xf>
    <xf numFmtId="49" fontId="4" fillId="35" borderId="17" xfId="68" applyNumberFormat="1" applyFont="1" applyFill="1" applyBorder="1" applyAlignment="1" applyProtection="1">
      <alignment horizontal="center" vertical="center" wrapText="1"/>
      <protection/>
    </xf>
    <xf numFmtId="49" fontId="4" fillId="0" borderId="24" xfId="68" applyNumberFormat="1" applyFont="1" applyFill="1" applyBorder="1" applyAlignment="1" applyProtection="1">
      <alignment horizontal="center" vertical="center" wrapText="1"/>
      <protection/>
    </xf>
    <xf numFmtId="49" fontId="3" fillId="0" borderId="15" xfId="68" applyNumberFormat="1" applyFont="1" applyBorder="1" applyAlignment="1" applyProtection="1">
      <alignment horizontal="center" vertical="center" wrapText="1"/>
      <protection/>
    </xf>
    <xf numFmtId="49" fontId="4" fillId="0" borderId="15" xfId="68" applyNumberFormat="1" applyFont="1" applyBorder="1" applyAlignment="1" applyProtection="1">
      <alignment horizontal="center" vertical="center" wrapText="1"/>
      <protection/>
    </xf>
    <xf numFmtId="49" fontId="4" fillId="0" borderId="15" xfId="68" applyNumberFormat="1" applyFont="1" applyBorder="1" applyAlignment="1" applyProtection="1">
      <alignment horizontal="center" wrapText="1"/>
      <protection/>
    </xf>
    <xf numFmtId="49" fontId="4" fillId="0" borderId="19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0" fontId="25" fillId="0" borderId="31" xfId="61" applyFont="1" applyBorder="1" applyAlignment="1" applyProtection="1">
      <alignment vertical="justify" wrapText="1"/>
      <protection/>
    </xf>
    <xf numFmtId="0" fontId="3" fillId="0" borderId="34" xfId="61" applyFont="1" applyBorder="1" applyAlignment="1" applyProtection="1">
      <alignment horizontal="centerContinuous"/>
      <protection/>
    </xf>
    <xf numFmtId="49" fontId="3" fillId="35" borderId="17" xfId="61" applyNumberFormat="1" applyFont="1" applyFill="1" applyBorder="1" applyAlignment="1" applyProtection="1">
      <alignment vertical="center" wrapText="1"/>
      <protection/>
    </xf>
    <xf numFmtId="0" fontId="4" fillId="35" borderId="17" xfId="61" applyFont="1" applyFill="1" applyBorder="1" applyAlignment="1" applyProtection="1">
      <alignment horizontal="right" vertical="center" wrapText="1"/>
      <protection/>
    </xf>
    <xf numFmtId="0" fontId="4" fillId="35" borderId="24" xfId="61" applyFont="1" applyFill="1" applyBorder="1" applyAlignment="1" applyProtection="1">
      <alignment horizontal="right" vertical="center" wrapText="1"/>
      <protection/>
    </xf>
    <xf numFmtId="49" fontId="4" fillId="0" borderId="15" xfId="61" applyNumberFormat="1" applyFont="1" applyBorder="1" applyAlignment="1" applyProtection="1">
      <alignment horizontal="center" vertical="center" wrapText="1"/>
      <protection/>
    </xf>
    <xf numFmtId="49" fontId="4" fillId="0" borderId="15" xfId="61" applyNumberFormat="1" applyFont="1" applyBorder="1" applyAlignment="1" applyProtection="1">
      <alignment horizontal="center" vertical="center"/>
      <protection/>
    </xf>
    <xf numFmtId="49" fontId="14" fillId="0" borderId="15" xfId="61" applyNumberFormat="1" applyFont="1" applyBorder="1" applyAlignment="1" applyProtection="1">
      <alignment horizontal="center" vertical="center" wrapText="1"/>
      <protection/>
    </xf>
    <xf numFmtId="49" fontId="14" fillId="0" borderId="19" xfId="61" applyNumberFormat="1" applyFont="1" applyBorder="1" applyAlignment="1" applyProtection="1">
      <alignment horizontal="center" vertical="center" wrapText="1"/>
      <protection/>
    </xf>
    <xf numFmtId="49" fontId="4" fillId="35" borderId="27" xfId="61" applyNumberFormat="1" applyFont="1" applyFill="1" applyBorder="1" applyAlignment="1" applyProtection="1">
      <alignment horizontal="center" vertical="center" wrapText="1"/>
      <protection/>
    </xf>
    <xf numFmtId="49" fontId="4" fillId="0" borderId="31" xfId="61" applyNumberFormat="1" applyFont="1" applyBorder="1" applyAlignment="1" applyProtection="1">
      <alignment horizontal="center" vertical="center" wrapText="1"/>
      <protection/>
    </xf>
    <xf numFmtId="49" fontId="3" fillId="0" borderId="34" xfId="61" applyNumberFormat="1" applyFont="1" applyBorder="1" applyAlignment="1" applyProtection="1">
      <alignment horizontal="center" vertical="center" wrapText="1"/>
      <protection/>
    </xf>
    <xf numFmtId="16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17" fillId="0" borderId="0" xfId="66" applyFont="1" applyAlignment="1" applyProtection="1">
      <alignment horizontal="left" wrapText="1"/>
      <protection/>
    </xf>
    <xf numFmtId="0" fontId="3" fillId="0" borderId="0" xfId="68" applyFont="1" applyAlignment="1">
      <alignment horizontal="left" wrapText="1"/>
      <protection/>
    </xf>
    <xf numFmtId="0" fontId="3" fillId="0" borderId="12" xfId="63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horizontal="right" vertical="top"/>
      <protection locked="0"/>
    </xf>
    <xf numFmtId="0" fontId="25" fillId="0" borderId="10" xfId="61" applyFont="1" applyBorder="1" applyAlignment="1" applyProtection="1">
      <alignment horizontal="center" vertical="center" wrapText="1"/>
      <protection/>
    </xf>
    <xf numFmtId="0" fontId="25" fillId="0" borderId="11" xfId="61" applyFont="1" applyBorder="1" applyAlignment="1" applyProtection="1">
      <alignment horizontal="center" vertical="center" wrapText="1"/>
      <protection/>
    </xf>
    <xf numFmtId="0" fontId="25" fillId="0" borderId="13" xfId="61" applyFont="1" applyBorder="1" applyAlignment="1" applyProtection="1">
      <alignment horizontal="center" vertical="center" wrapText="1"/>
      <protection/>
    </xf>
    <xf numFmtId="0" fontId="25" fillId="0" borderId="14" xfId="61" applyFont="1" applyBorder="1" applyAlignment="1" applyProtection="1">
      <alignment horizontal="center" vertical="center" wrapText="1"/>
      <protection/>
    </xf>
    <xf numFmtId="49" fontId="25" fillId="0" borderId="19" xfId="61" applyNumberFormat="1" applyFont="1" applyBorder="1" applyAlignment="1" applyProtection="1">
      <alignment horizontal="center" vertical="center" wrapText="1"/>
      <protection/>
    </xf>
    <xf numFmtId="49" fontId="25" fillId="0" borderId="31" xfId="61" applyNumberFormat="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3" fillId="0" borderId="49" xfId="66" applyFont="1" applyBorder="1" applyAlignment="1" applyProtection="1">
      <alignment horizontal="center" wrapText="1"/>
      <protection locked="0"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3" fillId="0" borderId="24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0" fontId="3" fillId="0" borderId="50" xfId="59" applyFont="1" applyBorder="1" applyAlignment="1" applyProtection="1">
      <alignment horizontal="center" vertical="center" wrapText="1"/>
      <protection/>
    </xf>
    <xf numFmtId="0" fontId="3" fillId="0" borderId="51" xfId="59" applyFont="1" applyBorder="1" applyAlignment="1" applyProtection="1">
      <alignment horizontal="center" vertical="center" wrapText="1"/>
      <protection/>
    </xf>
    <xf numFmtId="49" fontId="3" fillId="0" borderId="37" xfId="59" applyNumberFormat="1" applyFont="1" applyBorder="1" applyAlignment="1" applyProtection="1">
      <alignment horizontal="center" vertical="center" wrapText="1"/>
      <protection/>
    </xf>
    <xf numFmtId="49" fontId="3" fillId="0" borderId="31" xfId="59" applyNumberFormat="1" applyFont="1" applyBorder="1" applyAlignment="1" applyProtection="1">
      <alignment horizontal="center" vertical="center" wrapText="1"/>
      <protection/>
    </xf>
    <xf numFmtId="1" fontId="3" fillId="0" borderId="37" xfId="59" applyNumberFormat="1" applyFont="1" applyBorder="1" applyAlignment="1" applyProtection="1">
      <alignment horizontal="center" vertical="center" wrapText="1"/>
      <protection/>
    </xf>
    <xf numFmtId="1" fontId="3" fillId="0" borderId="31" xfId="59" applyNumberFormat="1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21" xfId="59" applyFont="1" applyBorder="1" applyAlignment="1" applyProtection="1">
      <alignment horizontal="center" vertical="center" wrapText="1"/>
      <protection/>
    </xf>
    <xf numFmtId="49" fontId="3" fillId="0" borderId="17" xfId="59" applyNumberFormat="1" applyFont="1" applyBorder="1" applyAlignment="1" applyProtection="1">
      <alignment horizontal="center" vertical="center" wrapText="1"/>
      <protection/>
    </xf>
    <xf numFmtId="49" fontId="3" fillId="0" borderId="15" xfId="59" applyNumberFormat="1" applyFont="1" applyBorder="1" applyAlignment="1" applyProtection="1">
      <alignment horizontal="center" vertical="center" wrapText="1"/>
      <protection/>
    </xf>
    <xf numFmtId="0" fontId="3" fillId="0" borderId="17" xfId="59" applyFont="1" applyBorder="1" applyAlignment="1" applyProtection="1">
      <alignment horizontal="center" vertical="center" wrapText="1"/>
      <protection/>
    </xf>
    <xf numFmtId="0" fontId="3" fillId="0" borderId="15" xfId="59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49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165" fontId="3" fillId="0" borderId="20" xfId="46" applyNumberFormat="1" applyFont="1" applyBorder="1" applyAlignment="1" applyProtection="1">
      <alignment horizontal="center" vertical="center" wrapText="1"/>
      <protection/>
    </xf>
    <xf numFmtId="165" fontId="3" fillId="0" borderId="36" xfId="46" applyNumberFormat="1" applyFont="1" applyBorder="1" applyAlignment="1" applyProtection="1">
      <alignment horizontal="center" vertical="center" wrapText="1"/>
      <protection/>
    </xf>
    <xf numFmtId="49" fontId="11" fillId="0" borderId="0" xfId="60" applyNumberFormat="1" applyFont="1" applyAlignment="1" applyProtection="1">
      <alignment horizontal="left" vertical="top" wrapText="1"/>
      <protection/>
    </xf>
    <xf numFmtId="165" fontId="3" fillId="0" borderId="27" xfId="46" applyNumberFormat="1" applyFont="1" applyBorder="1" applyAlignment="1" applyProtection="1">
      <alignment horizontal="center" vertical="center" wrapText="1"/>
      <protection/>
    </xf>
    <xf numFmtId="165" fontId="3" fillId="0" borderId="28" xfId="46" applyNumberFormat="1" applyFont="1" applyBorder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7.2" xfId="61"/>
    <cellStyle name="Normal_Spravki_kod" xfId="62"/>
    <cellStyle name="Normal_Баланс" xfId="63"/>
    <cellStyle name="Normal_Баланс 2" xfId="64"/>
    <cellStyle name="Normal_Баланс 3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r\Desktop\Q1%20cons\BG\3JR_Q1_2019_cons_Financial_Report_according_to_BFCS_standards_B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Справка 8.1 България"/>
      <sheetName val="Справка 8.2 Латвия"/>
      <sheetName val="Справка 8.3 Беларус"/>
      <sheetName val="Справка 8.4 САЩ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101461</v>
          </cell>
        </row>
        <row r="21">
          <cell r="H21">
            <v>33031</v>
          </cell>
        </row>
        <row r="23">
          <cell r="H23">
            <v>55967</v>
          </cell>
        </row>
        <row r="29">
          <cell r="H29">
            <v>259011</v>
          </cell>
        </row>
        <row r="32">
          <cell r="G32">
            <v>15432</v>
          </cell>
          <cell r="H32">
            <v>28343</v>
          </cell>
        </row>
        <row r="40">
          <cell r="H40">
            <v>32969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68" zoomScaleNormal="68" zoomScalePageLayoutView="0" workbookViewId="0" topLeftCell="A1">
      <selection activeCell="B11" sqref="B11"/>
    </sheetView>
  </sheetViews>
  <sheetFormatPr defaultColWidth="8.875" defaultRowHeight="15.75"/>
  <cols>
    <col min="1" max="1" width="35.87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1"/>
      <c r="B1" s="216" t="s">
        <v>383</v>
      </c>
      <c r="Z1" s="4">
        <v>1</v>
      </c>
      <c r="AA1" s="5">
        <v>42643</v>
      </c>
    </row>
    <row r="2" spans="1:27" ht="15.75">
      <c r="A2" s="6"/>
      <c r="B2" s="317" t="s">
        <v>839</v>
      </c>
      <c r="Z2" s="4">
        <v>2</v>
      </c>
      <c r="AA2" s="5" t="s">
        <v>0</v>
      </c>
    </row>
    <row r="3" spans="1:27" ht="15.75">
      <c r="A3" s="7"/>
      <c r="B3" s="318" t="s">
        <v>846</v>
      </c>
      <c r="Z3" s="4">
        <v>3</v>
      </c>
      <c r="AA3" s="5" t="s">
        <v>1</v>
      </c>
    </row>
    <row r="4" spans="1:2" ht="15.75">
      <c r="A4" s="503" t="s">
        <v>854</v>
      </c>
      <c r="B4" s="504"/>
    </row>
    <row r="5" spans="1:2" ht="45" customHeight="1">
      <c r="A5" s="8" t="s">
        <v>852</v>
      </c>
      <c r="B5" s="9"/>
    </row>
    <row r="7" spans="1:2" ht="15.75">
      <c r="A7" s="1"/>
      <c r="B7" s="2"/>
    </row>
    <row r="8" spans="1:2" ht="15.75">
      <c r="A8" s="10"/>
      <c r="B8" s="11" t="s">
        <v>384</v>
      </c>
    </row>
    <row r="9" spans="1:2" ht="15.75">
      <c r="A9" s="12" t="s">
        <v>385</v>
      </c>
      <c r="B9" s="13">
        <v>43466</v>
      </c>
    </row>
    <row r="10" spans="1:2" ht="15.75">
      <c r="A10" s="12" t="s">
        <v>386</v>
      </c>
      <c r="B10" s="13">
        <v>43555</v>
      </c>
    </row>
    <row r="11" spans="1:2" ht="15.75">
      <c r="A11" s="12" t="s">
        <v>387</v>
      </c>
      <c r="B11" s="13">
        <v>43614</v>
      </c>
    </row>
    <row r="12" spans="1:2" ht="15.75">
      <c r="A12" s="14"/>
      <c r="B12" s="15"/>
    </row>
    <row r="13" spans="1:2" ht="15.75">
      <c r="A13" s="16"/>
      <c r="B13" s="217" t="s">
        <v>838</v>
      </c>
    </row>
    <row r="14" spans="1:2" ht="15.75">
      <c r="A14" s="12" t="s">
        <v>388</v>
      </c>
      <c r="B14" s="17" t="s">
        <v>389</v>
      </c>
    </row>
    <row r="15" spans="1:2" ht="15.75">
      <c r="A15" s="18" t="s">
        <v>390</v>
      </c>
      <c r="B15" s="19" t="s">
        <v>391</v>
      </c>
    </row>
    <row r="16" spans="1:2" ht="15.75">
      <c r="A16" s="12" t="s">
        <v>409</v>
      </c>
      <c r="B16" s="17" t="s">
        <v>2</v>
      </c>
    </row>
    <row r="17" spans="1:2" ht="15.75">
      <c r="A17" s="12" t="s">
        <v>392</v>
      </c>
      <c r="B17" s="17" t="s">
        <v>393</v>
      </c>
    </row>
    <row r="18" spans="1:2" ht="15.75">
      <c r="A18" s="12" t="s">
        <v>394</v>
      </c>
      <c r="B18" s="17" t="s">
        <v>395</v>
      </c>
    </row>
    <row r="19" spans="1:2" ht="15.75">
      <c r="A19" s="12" t="s">
        <v>396</v>
      </c>
      <c r="B19" s="17" t="s">
        <v>397</v>
      </c>
    </row>
    <row r="20" spans="1:2" ht="15.75">
      <c r="A20" s="12" t="s">
        <v>398</v>
      </c>
      <c r="B20" s="17" t="s">
        <v>847</v>
      </c>
    </row>
    <row r="21" spans="1:2" ht="15.75">
      <c r="A21" s="18" t="s">
        <v>399</v>
      </c>
      <c r="B21" s="19" t="s">
        <v>3</v>
      </c>
    </row>
    <row r="22" spans="1:2" ht="15.75">
      <c r="A22" s="18" t="s">
        <v>400</v>
      </c>
      <c r="B22" s="319" t="s">
        <v>848</v>
      </c>
    </row>
    <row r="23" spans="1:2" ht="15.75">
      <c r="A23" s="18" t="s">
        <v>4</v>
      </c>
      <c r="B23" s="320" t="s">
        <v>849</v>
      </c>
    </row>
    <row r="24" spans="1:2" ht="15.75">
      <c r="A24" s="18" t="s">
        <v>401</v>
      </c>
      <c r="B24" s="20" t="s">
        <v>402</v>
      </c>
    </row>
    <row r="25" spans="1:2" ht="15.75">
      <c r="A25" s="12" t="s">
        <v>403</v>
      </c>
      <c r="B25" s="21"/>
    </row>
    <row r="26" spans="1:2" ht="15.75">
      <c r="A26" s="18" t="s">
        <v>404</v>
      </c>
      <c r="B26" s="19" t="s">
        <v>851</v>
      </c>
    </row>
    <row r="27" spans="1:2" ht="15.75">
      <c r="A27" s="18" t="s">
        <v>405</v>
      </c>
      <c r="B27" s="19" t="s">
        <v>850</v>
      </c>
    </row>
    <row r="28" spans="1:2" ht="15.75">
      <c r="A28" s="22"/>
      <c r="B28" s="22"/>
    </row>
    <row r="29" spans="1:2" ht="15.75">
      <c r="A29" s="23" t="s">
        <v>840</v>
      </c>
      <c r="B29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G62" sqref="G62"/>
    </sheetView>
  </sheetViews>
  <sheetFormatPr defaultColWidth="10.625" defaultRowHeight="15.75"/>
  <cols>
    <col min="1" max="1" width="51.875" style="133" customWidth="1"/>
    <col min="2" max="2" width="10.625" style="141" customWidth="1"/>
    <col min="3" max="7" width="13.625" style="133" customWidth="1"/>
    <col min="8" max="9" width="14.625" style="133" customWidth="1"/>
    <col min="10" max="20" width="10.625" style="133" customWidth="1"/>
    <col min="21" max="21" width="13.50390625" style="133" bestFit="1" customWidth="1"/>
    <col min="22" max="16384" width="10.625" style="133" customWidth="1"/>
  </cols>
  <sheetData>
    <row r="1" spans="1:22" ht="15.75">
      <c r="A1" s="33" t="s">
        <v>856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34"/>
      <c r="S1" s="193"/>
      <c r="T1" s="34"/>
      <c r="U1" s="34"/>
      <c r="V1" s="34"/>
    </row>
    <row r="2" spans="1:22" ht="15.75">
      <c r="A2" s="132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34"/>
      <c r="S2" s="193"/>
      <c r="T2" s="34"/>
      <c r="U2" s="34"/>
      <c r="V2" s="34"/>
    </row>
    <row r="3" spans="1:22" ht="15.75">
      <c r="A3" s="71" t="s">
        <v>407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34"/>
      <c r="S3" s="34"/>
      <c r="V3" s="34"/>
    </row>
    <row r="4" spans="1:22" ht="15.75">
      <c r="A4" s="71" t="s">
        <v>408</v>
      </c>
      <c r="B4" s="194"/>
      <c r="C4" s="138"/>
      <c r="D4" s="138"/>
      <c r="E4" s="35"/>
      <c r="F4" s="35"/>
      <c r="G4" s="71"/>
      <c r="H4" s="62"/>
      <c r="I4" s="35"/>
      <c r="J4" s="35"/>
      <c r="K4" s="35"/>
      <c r="L4" s="35"/>
      <c r="M4" s="35"/>
      <c r="N4" s="35"/>
      <c r="O4" s="35"/>
      <c r="P4" s="35"/>
      <c r="Q4" s="35"/>
      <c r="R4" s="195"/>
      <c r="S4" s="35"/>
      <c r="V4" s="34"/>
    </row>
    <row r="5" spans="1:22" ht="15.75">
      <c r="A5" s="316">
        <f>Title!B10</f>
        <v>43555</v>
      </c>
      <c r="B5" s="33"/>
      <c r="C5" s="33"/>
      <c r="D5" s="33"/>
      <c r="E5" s="196"/>
      <c r="F5" s="196"/>
      <c r="G5" s="71"/>
      <c r="H5" s="197"/>
      <c r="I5" s="196"/>
      <c r="J5" s="196"/>
      <c r="K5" s="196"/>
      <c r="L5" s="196"/>
      <c r="M5" s="196"/>
      <c r="N5" s="196"/>
      <c r="O5" s="196"/>
      <c r="P5" s="196"/>
      <c r="Q5" s="196"/>
      <c r="R5" s="193"/>
      <c r="S5" s="35"/>
      <c r="V5" s="196"/>
    </row>
    <row r="6" spans="7:8" ht="15.75">
      <c r="G6" s="71"/>
      <c r="H6" s="198"/>
    </row>
    <row r="7" ht="16.5" thickBot="1">
      <c r="I7" s="44" t="s">
        <v>769</v>
      </c>
    </row>
    <row r="8" spans="1:9" s="139" customFormat="1" ht="21" customHeight="1">
      <c r="A8" s="668" t="s">
        <v>659</v>
      </c>
      <c r="B8" s="670" t="s">
        <v>660</v>
      </c>
      <c r="C8" s="199" t="s">
        <v>814</v>
      </c>
      <c r="D8" s="199"/>
      <c r="E8" s="199"/>
      <c r="F8" s="199" t="s">
        <v>836</v>
      </c>
      <c r="G8" s="199"/>
      <c r="H8" s="199"/>
      <c r="I8" s="200"/>
    </row>
    <row r="9" spans="1:9" s="139" customFormat="1" ht="24" customHeight="1">
      <c r="A9" s="669"/>
      <c r="B9" s="671"/>
      <c r="C9" s="310" t="s">
        <v>815</v>
      </c>
      <c r="D9" s="310" t="s">
        <v>816</v>
      </c>
      <c r="E9" s="310" t="s">
        <v>817</v>
      </c>
      <c r="F9" s="311" t="s">
        <v>818</v>
      </c>
      <c r="G9" s="201" t="s">
        <v>819</v>
      </c>
      <c r="H9" s="201"/>
      <c r="I9" s="672" t="s">
        <v>820</v>
      </c>
    </row>
    <row r="10" spans="1:9" s="139" customFormat="1" ht="24" customHeight="1">
      <c r="A10" s="669"/>
      <c r="B10" s="671"/>
      <c r="C10" s="310"/>
      <c r="D10" s="310"/>
      <c r="E10" s="310"/>
      <c r="F10" s="311"/>
      <c r="G10" s="202" t="s">
        <v>683</v>
      </c>
      <c r="H10" s="202" t="s">
        <v>684</v>
      </c>
      <c r="I10" s="673"/>
    </row>
    <row r="11" spans="1:9" s="179" customFormat="1" ht="16.5" thickBot="1">
      <c r="A11" s="203" t="s">
        <v>6</v>
      </c>
      <c r="B11" s="204" t="s">
        <v>7</v>
      </c>
      <c r="C11" s="205">
        <v>1</v>
      </c>
      <c r="D11" s="205">
        <v>2</v>
      </c>
      <c r="E11" s="205">
        <v>3</v>
      </c>
      <c r="F11" s="205">
        <v>4</v>
      </c>
      <c r="G11" s="205">
        <v>5</v>
      </c>
      <c r="H11" s="205">
        <v>6</v>
      </c>
      <c r="I11" s="206">
        <v>7</v>
      </c>
    </row>
    <row r="12" spans="1:9" s="179" customFormat="1" ht="15.75">
      <c r="A12" s="312" t="s">
        <v>821</v>
      </c>
      <c r="B12" s="356"/>
      <c r="C12" s="357"/>
      <c r="D12" s="357"/>
      <c r="E12" s="357"/>
      <c r="F12" s="357"/>
      <c r="G12" s="357"/>
      <c r="H12" s="357"/>
      <c r="I12" s="358"/>
    </row>
    <row r="13" spans="1:9" s="179" customFormat="1" ht="15.75">
      <c r="A13" s="313" t="s">
        <v>822</v>
      </c>
      <c r="B13" s="359" t="s">
        <v>369</v>
      </c>
      <c r="C13" s="360">
        <v>108500</v>
      </c>
      <c r="D13" s="360"/>
      <c r="E13" s="360"/>
      <c r="F13" s="360">
        <v>1484</v>
      </c>
      <c r="G13" s="360"/>
      <c r="H13" s="360">
        <v>39</v>
      </c>
      <c r="I13" s="361">
        <f>F13+G13-H13</f>
        <v>1445</v>
      </c>
    </row>
    <row r="14" spans="1:9" s="179" customFormat="1" ht="15.75">
      <c r="A14" s="313" t="s">
        <v>823</v>
      </c>
      <c r="B14" s="359" t="s">
        <v>370</v>
      </c>
      <c r="C14" s="360"/>
      <c r="D14" s="360"/>
      <c r="E14" s="360"/>
      <c r="F14" s="360"/>
      <c r="G14" s="360"/>
      <c r="H14" s="360"/>
      <c r="I14" s="361">
        <f aca="true" t="shared" si="0" ref="I14:I27">F14+G14-H14</f>
        <v>0</v>
      </c>
    </row>
    <row r="15" spans="1:9" s="179" customFormat="1" ht="15.75">
      <c r="A15" s="313" t="s">
        <v>729</v>
      </c>
      <c r="B15" s="359" t="s">
        <v>371</v>
      </c>
      <c r="C15" s="360"/>
      <c r="D15" s="360"/>
      <c r="E15" s="360"/>
      <c r="F15" s="360"/>
      <c r="G15" s="360"/>
      <c r="H15" s="360"/>
      <c r="I15" s="361">
        <f t="shared" si="0"/>
        <v>0</v>
      </c>
    </row>
    <row r="16" spans="1:9" s="179" customFormat="1" ht="15.75">
      <c r="A16" s="313" t="s">
        <v>824</v>
      </c>
      <c r="B16" s="359" t="s">
        <v>372</v>
      </c>
      <c r="C16" s="360"/>
      <c r="D16" s="360"/>
      <c r="E16" s="360"/>
      <c r="F16" s="360"/>
      <c r="G16" s="360"/>
      <c r="H16" s="360"/>
      <c r="I16" s="361">
        <f t="shared" si="0"/>
        <v>0</v>
      </c>
    </row>
    <row r="17" spans="1:9" s="179" customFormat="1" ht="15.75">
      <c r="A17" s="313" t="s">
        <v>548</v>
      </c>
      <c r="B17" s="359" t="s">
        <v>373</v>
      </c>
      <c r="C17" s="360"/>
      <c r="D17" s="360"/>
      <c r="E17" s="360"/>
      <c r="F17" s="360"/>
      <c r="G17" s="360"/>
      <c r="H17" s="360"/>
      <c r="I17" s="361">
        <f t="shared" si="0"/>
        <v>0</v>
      </c>
    </row>
    <row r="18" spans="1:9" s="179" customFormat="1" ht="16.5" thickBot="1">
      <c r="A18" s="314" t="s">
        <v>825</v>
      </c>
      <c r="B18" s="362" t="s">
        <v>374</v>
      </c>
      <c r="C18" s="363">
        <f aca="true" t="shared" si="1" ref="C18:H18">C13+C14+C16+C17</f>
        <v>108500</v>
      </c>
      <c r="D18" s="363">
        <f t="shared" si="1"/>
        <v>0</v>
      </c>
      <c r="E18" s="363">
        <f t="shared" si="1"/>
        <v>0</v>
      </c>
      <c r="F18" s="363">
        <f t="shared" si="1"/>
        <v>1484</v>
      </c>
      <c r="G18" s="363">
        <f t="shared" si="1"/>
        <v>0</v>
      </c>
      <c r="H18" s="363">
        <f t="shared" si="1"/>
        <v>39</v>
      </c>
      <c r="I18" s="364">
        <f t="shared" si="0"/>
        <v>1445</v>
      </c>
    </row>
    <row r="19" spans="1:9" s="179" customFormat="1" ht="15.75">
      <c r="A19" s="312" t="s">
        <v>826</v>
      </c>
      <c r="B19" s="365"/>
      <c r="C19" s="366"/>
      <c r="D19" s="366"/>
      <c r="E19" s="366"/>
      <c r="F19" s="366"/>
      <c r="G19" s="366"/>
      <c r="H19" s="366"/>
      <c r="I19" s="367"/>
    </row>
    <row r="20" spans="1:16" s="179" customFormat="1" ht="15.75">
      <c r="A20" s="313" t="s">
        <v>822</v>
      </c>
      <c r="B20" s="359" t="s">
        <v>375</v>
      </c>
      <c r="C20" s="360"/>
      <c r="D20" s="360"/>
      <c r="E20" s="360"/>
      <c r="F20" s="360"/>
      <c r="G20" s="360"/>
      <c r="H20" s="360"/>
      <c r="I20" s="361">
        <f t="shared" si="0"/>
        <v>0</v>
      </c>
      <c r="J20" s="207"/>
      <c r="K20" s="207"/>
      <c r="L20" s="207"/>
      <c r="M20" s="207"/>
      <c r="N20" s="207"/>
      <c r="O20" s="207"/>
      <c r="P20" s="207"/>
    </row>
    <row r="21" spans="1:16" s="179" customFormat="1" ht="15.75">
      <c r="A21" s="313" t="s">
        <v>827</v>
      </c>
      <c r="B21" s="359" t="s">
        <v>376</v>
      </c>
      <c r="C21" s="360"/>
      <c r="D21" s="360"/>
      <c r="E21" s="360"/>
      <c r="F21" s="360"/>
      <c r="G21" s="360"/>
      <c r="H21" s="360"/>
      <c r="I21" s="361">
        <f t="shared" si="0"/>
        <v>0</v>
      </c>
      <c r="J21" s="207"/>
      <c r="K21" s="207"/>
      <c r="L21" s="207"/>
      <c r="M21" s="207"/>
      <c r="N21" s="207"/>
      <c r="O21" s="207"/>
      <c r="P21" s="207"/>
    </row>
    <row r="22" spans="1:16" s="179" customFormat="1" ht="15.75">
      <c r="A22" s="313" t="s">
        <v>828</v>
      </c>
      <c r="B22" s="359" t="s">
        <v>377</v>
      </c>
      <c r="C22" s="360"/>
      <c r="D22" s="360"/>
      <c r="E22" s="360"/>
      <c r="F22" s="360"/>
      <c r="G22" s="360"/>
      <c r="H22" s="360"/>
      <c r="I22" s="361">
        <f t="shared" si="0"/>
        <v>0</v>
      </c>
      <c r="J22" s="207"/>
      <c r="K22" s="207"/>
      <c r="L22" s="207"/>
      <c r="M22" s="207"/>
      <c r="N22" s="207"/>
      <c r="O22" s="207"/>
      <c r="P22" s="207"/>
    </row>
    <row r="23" spans="1:16" s="179" customFormat="1" ht="15.75">
      <c r="A23" s="313" t="s">
        <v>829</v>
      </c>
      <c r="B23" s="359" t="s">
        <v>378</v>
      </c>
      <c r="C23" s="360"/>
      <c r="D23" s="360"/>
      <c r="E23" s="360"/>
      <c r="F23" s="360"/>
      <c r="G23" s="360"/>
      <c r="H23" s="360"/>
      <c r="I23" s="361">
        <f t="shared" si="0"/>
        <v>0</v>
      </c>
      <c r="J23" s="207"/>
      <c r="K23" s="207"/>
      <c r="L23" s="207"/>
      <c r="M23" s="207"/>
      <c r="N23" s="207"/>
      <c r="O23" s="207"/>
      <c r="P23" s="207"/>
    </row>
    <row r="24" spans="1:16" s="179" customFormat="1" ht="15.75">
      <c r="A24" s="313" t="s">
        <v>830</v>
      </c>
      <c r="B24" s="359" t="s">
        <v>379</v>
      </c>
      <c r="C24" s="360"/>
      <c r="D24" s="360"/>
      <c r="E24" s="360"/>
      <c r="F24" s="360"/>
      <c r="G24" s="360"/>
      <c r="H24" s="360"/>
      <c r="I24" s="361">
        <f t="shared" si="0"/>
        <v>0</v>
      </c>
      <c r="J24" s="207"/>
      <c r="K24" s="207"/>
      <c r="L24" s="207"/>
      <c r="M24" s="207"/>
      <c r="N24" s="207"/>
      <c r="O24" s="207"/>
      <c r="P24" s="207"/>
    </row>
    <row r="25" spans="1:16" s="179" customFormat="1" ht="15.75">
      <c r="A25" s="313" t="s">
        <v>831</v>
      </c>
      <c r="B25" s="359" t="s">
        <v>380</v>
      </c>
      <c r="C25" s="360"/>
      <c r="D25" s="360"/>
      <c r="E25" s="360"/>
      <c r="F25" s="360"/>
      <c r="G25" s="360"/>
      <c r="H25" s="360"/>
      <c r="I25" s="361">
        <f t="shared" si="0"/>
        <v>0</v>
      </c>
      <c r="J25" s="207"/>
      <c r="K25" s="207"/>
      <c r="L25" s="207"/>
      <c r="M25" s="207"/>
      <c r="N25" s="207"/>
      <c r="O25" s="207"/>
      <c r="P25" s="207"/>
    </row>
    <row r="26" spans="1:16" s="179" customFormat="1" ht="15.75">
      <c r="A26" s="315" t="s">
        <v>832</v>
      </c>
      <c r="B26" s="368" t="s">
        <v>381</v>
      </c>
      <c r="C26" s="360"/>
      <c r="D26" s="360"/>
      <c r="E26" s="360"/>
      <c r="F26" s="360"/>
      <c r="G26" s="360"/>
      <c r="H26" s="360"/>
      <c r="I26" s="361">
        <f t="shared" si="0"/>
        <v>0</v>
      </c>
      <c r="J26" s="207"/>
      <c r="K26" s="207"/>
      <c r="L26" s="207"/>
      <c r="M26" s="207"/>
      <c r="N26" s="207"/>
      <c r="O26" s="207"/>
      <c r="P26" s="207"/>
    </row>
    <row r="27" spans="1:16" s="179" customFormat="1" ht="16.5" thickBot="1">
      <c r="A27" s="314" t="s">
        <v>833</v>
      </c>
      <c r="B27" s="362" t="s">
        <v>382</v>
      </c>
      <c r="C27" s="363">
        <f aca="true" t="shared" si="2" ref="C27:H27">SUM(C20:C26)</f>
        <v>0</v>
      </c>
      <c r="D27" s="363">
        <f t="shared" si="2"/>
        <v>0</v>
      </c>
      <c r="E27" s="363">
        <f t="shared" si="2"/>
        <v>0</v>
      </c>
      <c r="F27" s="363">
        <f t="shared" si="2"/>
        <v>0</v>
      </c>
      <c r="G27" s="363">
        <f t="shared" si="2"/>
        <v>0</v>
      </c>
      <c r="H27" s="363">
        <f t="shared" si="2"/>
        <v>0</v>
      </c>
      <c r="I27" s="364">
        <f t="shared" si="0"/>
        <v>0</v>
      </c>
      <c r="J27" s="207"/>
      <c r="K27" s="207"/>
      <c r="L27" s="207"/>
      <c r="M27" s="207"/>
      <c r="N27" s="207"/>
      <c r="O27" s="207"/>
      <c r="P27" s="207"/>
    </row>
    <row r="28" spans="1:16" s="179" customFormat="1" ht="15.75">
      <c r="A28" s="208"/>
      <c r="B28" s="209"/>
      <c r="C28" s="210"/>
      <c r="D28" s="211"/>
      <c r="E28" s="211"/>
      <c r="F28" s="211"/>
      <c r="G28" s="211"/>
      <c r="H28" s="211"/>
      <c r="I28" s="211"/>
      <c r="J28" s="207"/>
      <c r="K28" s="207"/>
      <c r="L28" s="207"/>
      <c r="M28" s="207"/>
      <c r="N28" s="207"/>
      <c r="O28" s="207"/>
      <c r="P28" s="207"/>
    </row>
    <row r="29" spans="1:9" s="179" customFormat="1" ht="15.75" customHeight="1">
      <c r="A29" s="674" t="s">
        <v>845</v>
      </c>
      <c r="B29" s="674"/>
      <c r="C29" s="674"/>
      <c r="D29" s="674"/>
      <c r="E29" s="674"/>
      <c r="F29" s="674"/>
      <c r="G29" s="674"/>
      <c r="H29" s="674"/>
      <c r="I29" s="674"/>
    </row>
    <row r="30" spans="1:9" s="179" customFormat="1" ht="15.75">
      <c r="A30" s="212"/>
      <c r="B30" s="213"/>
      <c r="C30" s="212"/>
      <c r="D30" s="214"/>
      <c r="E30" s="214"/>
      <c r="F30" s="214"/>
      <c r="G30" s="214"/>
      <c r="H30" s="214"/>
      <c r="I30" s="214"/>
    </row>
    <row r="31" spans="1:9" s="179" customFormat="1" ht="15.75">
      <c r="A31" s="61" t="s">
        <v>387</v>
      </c>
      <c r="B31" s="636">
        <f>Title!B11</f>
        <v>43614</v>
      </c>
      <c r="C31" s="636"/>
      <c r="D31" s="636"/>
      <c r="E31" s="636"/>
      <c r="F31" s="636"/>
      <c r="G31" s="636"/>
      <c r="H31" s="636"/>
      <c r="I31" s="215"/>
    </row>
    <row r="32" spans="1:9" s="179" customFormat="1" ht="15.75">
      <c r="A32" s="61"/>
      <c r="B32" s="636"/>
      <c r="C32" s="636"/>
      <c r="D32" s="636"/>
      <c r="E32" s="636"/>
      <c r="F32" s="636"/>
      <c r="G32" s="215"/>
      <c r="H32" s="215"/>
      <c r="I32" s="215"/>
    </row>
    <row r="33" spans="1:9" s="179" customFormat="1" ht="15.75">
      <c r="A33" s="63" t="s">
        <v>834</v>
      </c>
      <c r="B33" s="677" t="s">
        <v>851</v>
      </c>
      <c r="C33" s="677"/>
      <c r="D33" s="677"/>
      <c r="E33" s="677"/>
      <c r="F33" s="677"/>
      <c r="G33" s="215"/>
      <c r="H33" s="215"/>
      <c r="I33" s="215"/>
    </row>
    <row r="34" spans="1:9" s="179" customFormat="1" ht="15.75">
      <c r="A34" s="63"/>
      <c r="B34" s="678"/>
      <c r="C34" s="678"/>
      <c r="D34" s="678"/>
      <c r="E34" s="678"/>
      <c r="F34" s="678"/>
      <c r="G34" s="678"/>
      <c r="H34" s="678"/>
      <c r="I34" s="678"/>
    </row>
    <row r="35" spans="1:9" s="179" customFormat="1" ht="15.75">
      <c r="A35" s="63" t="s">
        <v>392</v>
      </c>
      <c r="B35" s="637" t="s">
        <v>393</v>
      </c>
      <c r="C35" s="637"/>
      <c r="D35" s="637"/>
      <c r="E35" s="637"/>
      <c r="F35" s="637"/>
      <c r="G35" s="637"/>
      <c r="H35" s="637"/>
      <c r="I35" s="637"/>
    </row>
    <row r="36" s="179" customFormat="1" ht="15.75" customHeight="1">
      <c r="A36" s="65"/>
    </row>
    <row r="37" spans="1:9" s="179" customFormat="1" ht="15.75">
      <c r="A37" s="65"/>
      <c r="B37" s="637"/>
      <c r="C37" s="637"/>
      <c r="D37" s="637"/>
      <c r="E37" s="637"/>
      <c r="F37" s="637"/>
      <c r="G37" s="637"/>
      <c r="H37" s="637"/>
      <c r="I37" s="637"/>
    </row>
    <row r="38" spans="1:9" s="179" customFormat="1" ht="15.75">
      <c r="A38" s="65"/>
      <c r="B38" s="637"/>
      <c r="C38" s="637"/>
      <c r="D38" s="637"/>
      <c r="E38" s="637"/>
      <c r="F38" s="637"/>
      <c r="G38" s="637"/>
      <c r="H38" s="637"/>
      <c r="I38" s="637"/>
    </row>
    <row r="39" spans="1:9" s="179" customFormat="1" ht="15.75">
      <c r="A39" s="65"/>
      <c r="B39" s="637"/>
      <c r="C39" s="637"/>
      <c r="D39" s="637"/>
      <c r="E39" s="637"/>
      <c r="F39" s="637"/>
      <c r="G39" s="637"/>
      <c r="H39" s="637"/>
      <c r="I39" s="637"/>
    </row>
    <row r="40" spans="1:9" s="179" customFormat="1" ht="15.75">
      <c r="A40" s="65"/>
      <c r="B40" s="637"/>
      <c r="C40" s="637"/>
      <c r="D40" s="637"/>
      <c r="E40" s="637"/>
      <c r="F40" s="637"/>
      <c r="G40" s="637"/>
      <c r="H40" s="637"/>
      <c r="I40" s="637"/>
    </row>
    <row r="41" spans="1:9" s="179" customFormat="1" ht="15.75">
      <c r="A41" s="65"/>
      <c r="B41" s="637"/>
      <c r="C41" s="637"/>
      <c r="D41" s="637"/>
      <c r="E41" s="637"/>
      <c r="F41" s="637"/>
      <c r="G41" s="637"/>
      <c r="H41" s="637"/>
      <c r="I41" s="637"/>
    </row>
    <row r="42" spans="1:9" s="179" customFormat="1" ht="15.75">
      <c r="A42" s="65"/>
      <c r="B42" s="637"/>
      <c r="C42" s="637"/>
      <c r="D42" s="637"/>
      <c r="E42" s="637"/>
      <c r="F42" s="637"/>
      <c r="G42" s="637"/>
      <c r="H42" s="637"/>
      <c r="I42" s="637"/>
    </row>
    <row r="43" spans="1:9" s="179" customFormat="1" ht="15.75">
      <c r="A43" s="133"/>
      <c r="B43" s="141"/>
      <c r="C43" s="133"/>
      <c r="D43" s="215"/>
      <c r="E43" s="215"/>
      <c r="F43" s="215"/>
      <c r="G43" s="215"/>
      <c r="H43" s="215"/>
      <c r="I43" s="215"/>
    </row>
    <row r="44" spans="1:9" s="179" customFormat="1" ht="15.75">
      <c r="A44" s="133"/>
      <c r="B44" s="141"/>
      <c r="C44" s="133"/>
      <c r="D44" s="215"/>
      <c r="E44" s="215"/>
      <c r="F44" s="215"/>
      <c r="G44" s="215"/>
      <c r="H44" s="215"/>
      <c r="I44" s="215"/>
    </row>
    <row r="45" spans="1:9" s="179" customFormat="1" ht="15.75">
      <c r="A45" s="133"/>
      <c r="B45" s="141"/>
      <c r="C45" s="133"/>
      <c r="D45" s="215"/>
      <c r="E45" s="215"/>
      <c r="F45" s="215"/>
      <c r="G45" s="215"/>
      <c r="H45" s="215"/>
      <c r="I45" s="215"/>
    </row>
    <row r="46" spans="1:9" s="179" customFormat="1" ht="15.75">
      <c r="A46" s="133"/>
      <c r="B46" s="141"/>
      <c r="C46" s="133"/>
      <c r="D46" s="215"/>
      <c r="E46" s="215"/>
      <c r="F46" s="215"/>
      <c r="G46" s="215"/>
      <c r="H46" s="215"/>
      <c r="I46" s="215"/>
    </row>
    <row r="47" spans="1:9" s="179" customFormat="1" ht="15.75">
      <c r="A47" s="133"/>
      <c r="B47" s="141"/>
      <c r="C47" s="133"/>
      <c r="D47" s="215"/>
      <c r="E47" s="215"/>
      <c r="F47" s="215"/>
      <c r="G47" s="215"/>
      <c r="H47" s="215"/>
      <c r="I47" s="215"/>
    </row>
    <row r="48" spans="1:9" s="179" customFormat="1" ht="15.75">
      <c r="A48" s="133"/>
      <c r="B48" s="141"/>
      <c r="C48" s="133"/>
      <c r="D48" s="215"/>
      <c r="E48" s="215"/>
      <c r="F48" s="215"/>
      <c r="G48" s="215"/>
      <c r="H48" s="215"/>
      <c r="I48" s="215"/>
    </row>
    <row r="49" spans="1:9" s="179" customFormat="1" ht="15.75">
      <c r="A49" s="133"/>
      <c r="B49" s="141"/>
      <c r="C49" s="133"/>
      <c r="D49" s="215"/>
      <c r="E49" s="215"/>
      <c r="F49" s="215"/>
      <c r="G49" s="215"/>
      <c r="H49" s="215"/>
      <c r="I49" s="215"/>
    </row>
    <row r="50" spans="1:9" s="179" customFormat="1" ht="15.75">
      <c r="A50" s="133"/>
      <c r="B50" s="141"/>
      <c r="C50" s="133"/>
      <c r="D50" s="215"/>
      <c r="E50" s="215"/>
      <c r="F50" s="215"/>
      <c r="G50" s="215"/>
      <c r="H50" s="215"/>
      <c r="I50" s="215"/>
    </row>
    <row r="51" spans="1:9" s="179" customFormat="1" ht="15.75">
      <c r="A51" s="133"/>
      <c r="B51" s="141"/>
      <c r="C51" s="133"/>
      <c r="D51" s="215"/>
      <c r="E51" s="215"/>
      <c r="F51" s="215"/>
      <c r="G51" s="215"/>
      <c r="H51" s="215"/>
      <c r="I51" s="215"/>
    </row>
    <row r="52" spans="1:9" s="179" customFormat="1" ht="15.75">
      <c r="A52" s="133"/>
      <c r="B52" s="141"/>
      <c r="C52" s="133"/>
      <c r="D52" s="215"/>
      <c r="E52" s="215"/>
      <c r="F52" s="215"/>
      <c r="G52" s="215"/>
      <c r="H52" s="215"/>
      <c r="I52" s="215"/>
    </row>
    <row r="53" spans="1:9" s="179" customFormat="1" ht="15.75">
      <c r="A53" s="133"/>
      <c r="B53" s="141"/>
      <c r="C53" s="133"/>
      <c r="D53" s="215"/>
      <c r="E53" s="215"/>
      <c r="F53" s="215"/>
      <c r="G53" s="215"/>
      <c r="H53" s="215"/>
      <c r="I53" s="215"/>
    </row>
    <row r="54" spans="1:9" s="179" customFormat="1" ht="15.75">
      <c r="A54" s="133"/>
      <c r="B54" s="141"/>
      <c r="C54" s="133"/>
      <c r="D54" s="215"/>
      <c r="E54" s="215"/>
      <c r="F54" s="215"/>
      <c r="G54" s="215"/>
      <c r="H54" s="215"/>
      <c r="I54" s="215"/>
    </row>
    <row r="55" spans="1:9" s="179" customFormat="1" ht="15.75">
      <c r="A55" s="133"/>
      <c r="B55" s="141"/>
      <c r="C55" s="133"/>
      <c r="D55" s="215"/>
      <c r="E55" s="215"/>
      <c r="F55" s="215"/>
      <c r="G55" s="215"/>
      <c r="H55" s="215"/>
      <c r="I55" s="215"/>
    </row>
    <row r="56" spans="1:9" s="179" customFormat="1" ht="15.75">
      <c r="A56" s="133"/>
      <c r="B56" s="141"/>
      <c r="C56" s="133"/>
      <c r="D56" s="215"/>
      <c r="E56" s="215"/>
      <c r="F56" s="215"/>
      <c r="G56" s="215"/>
      <c r="H56" s="215"/>
      <c r="I56" s="215"/>
    </row>
    <row r="57" spans="1:9" s="179" customFormat="1" ht="15.75">
      <c r="A57" s="133"/>
      <c r="B57" s="141"/>
      <c r="C57" s="133"/>
      <c r="D57" s="215"/>
      <c r="E57" s="215"/>
      <c r="F57" s="215"/>
      <c r="G57" s="215"/>
      <c r="H57" s="215"/>
      <c r="I57" s="215"/>
    </row>
    <row r="58" spans="1:9" s="179" customFormat="1" ht="15.75">
      <c r="A58" s="133"/>
      <c r="B58" s="141"/>
      <c r="C58" s="133"/>
      <c r="D58" s="215"/>
      <c r="E58" s="215"/>
      <c r="F58" s="215"/>
      <c r="G58" s="215"/>
      <c r="H58" s="215"/>
      <c r="I58" s="215"/>
    </row>
    <row r="59" spans="1:9" s="179" customFormat="1" ht="15.75">
      <c r="A59" s="133"/>
      <c r="B59" s="141"/>
      <c r="C59" s="133"/>
      <c r="D59" s="215"/>
      <c r="E59" s="215"/>
      <c r="F59" s="215"/>
      <c r="G59" s="215"/>
      <c r="H59" s="215"/>
      <c r="I59" s="215"/>
    </row>
    <row r="60" spans="1:9" s="179" customFormat="1" ht="15.75">
      <c r="A60" s="133"/>
      <c r="B60" s="141"/>
      <c r="C60" s="133"/>
      <c r="D60" s="215"/>
      <c r="E60" s="215"/>
      <c r="F60" s="215"/>
      <c r="G60" s="215"/>
      <c r="H60" s="215"/>
      <c r="I60" s="215"/>
    </row>
    <row r="61" spans="1:9" s="179" customFormat="1" ht="15.75">
      <c r="A61" s="133"/>
      <c r="B61" s="141"/>
      <c r="C61" s="133"/>
      <c r="D61" s="215"/>
      <c r="E61" s="215"/>
      <c r="F61" s="215"/>
      <c r="G61" s="215"/>
      <c r="H61" s="215"/>
      <c r="I61" s="215"/>
    </row>
    <row r="62" spans="1:9" s="179" customFormat="1" ht="15.75">
      <c r="A62" s="133"/>
      <c r="B62" s="141"/>
      <c r="C62" s="133"/>
      <c r="D62" s="215"/>
      <c r="E62" s="215"/>
      <c r="F62" s="215"/>
      <c r="G62" s="215"/>
      <c r="H62" s="215"/>
      <c r="I62" s="215"/>
    </row>
    <row r="63" spans="1:9" s="179" customFormat="1" ht="15.75">
      <c r="A63" s="133"/>
      <c r="B63" s="141"/>
      <c r="C63" s="133"/>
      <c r="D63" s="215"/>
      <c r="E63" s="215"/>
      <c r="F63" s="215"/>
      <c r="G63" s="215"/>
      <c r="H63" s="215"/>
      <c r="I63" s="215"/>
    </row>
    <row r="64" spans="1:9" s="179" customFormat="1" ht="15.75">
      <c r="A64" s="133"/>
      <c r="B64" s="141"/>
      <c r="C64" s="133"/>
      <c r="D64" s="215"/>
      <c r="E64" s="215"/>
      <c r="F64" s="215"/>
      <c r="G64" s="215"/>
      <c r="H64" s="215"/>
      <c r="I64" s="215"/>
    </row>
    <row r="65" spans="1:9" s="179" customFormat="1" ht="15.75">
      <c r="A65" s="133"/>
      <c r="B65" s="141"/>
      <c r="C65" s="133"/>
      <c r="D65" s="215"/>
      <c r="E65" s="215"/>
      <c r="F65" s="215"/>
      <c r="G65" s="215"/>
      <c r="H65" s="215"/>
      <c r="I65" s="215"/>
    </row>
    <row r="66" spans="1:9" s="179" customFormat="1" ht="15.75">
      <c r="A66" s="133"/>
      <c r="B66" s="141"/>
      <c r="C66" s="133"/>
      <c r="D66" s="215"/>
      <c r="E66" s="215"/>
      <c r="F66" s="215"/>
      <c r="G66" s="215"/>
      <c r="H66" s="215"/>
      <c r="I66" s="215"/>
    </row>
    <row r="67" spans="1:9" s="179" customFormat="1" ht="15.75">
      <c r="A67" s="133"/>
      <c r="B67" s="141"/>
      <c r="C67" s="133"/>
      <c r="D67" s="215"/>
      <c r="E67" s="215"/>
      <c r="F67" s="215"/>
      <c r="G67" s="215"/>
      <c r="H67" s="215"/>
      <c r="I67" s="215"/>
    </row>
    <row r="68" spans="1:9" s="179" customFormat="1" ht="15.75">
      <c r="A68" s="133"/>
      <c r="B68" s="141"/>
      <c r="C68" s="133"/>
      <c r="D68" s="215"/>
      <c r="E68" s="215"/>
      <c r="F68" s="215"/>
      <c r="G68" s="215"/>
      <c r="H68" s="215"/>
      <c r="I68" s="215"/>
    </row>
    <row r="69" spans="1:9" s="179" customFormat="1" ht="15.75">
      <c r="A69" s="133"/>
      <c r="B69" s="141"/>
      <c r="C69" s="133"/>
      <c r="D69" s="215"/>
      <c r="E69" s="215"/>
      <c r="F69" s="215"/>
      <c r="G69" s="215"/>
      <c r="H69" s="215"/>
      <c r="I69" s="215"/>
    </row>
    <row r="70" spans="1:9" s="179" customFormat="1" ht="15.75">
      <c r="A70" s="133"/>
      <c r="B70" s="141"/>
      <c r="C70" s="133"/>
      <c r="D70" s="215"/>
      <c r="E70" s="215"/>
      <c r="F70" s="215"/>
      <c r="G70" s="215"/>
      <c r="H70" s="215"/>
      <c r="I70" s="215"/>
    </row>
    <row r="71" spans="1:9" s="179" customFormat="1" ht="15.75">
      <c r="A71" s="133"/>
      <c r="B71" s="141"/>
      <c r="C71" s="133"/>
      <c r="D71" s="215"/>
      <c r="E71" s="215"/>
      <c r="F71" s="215"/>
      <c r="G71" s="215"/>
      <c r="H71" s="215"/>
      <c r="I71" s="215"/>
    </row>
    <row r="72" spans="1:9" s="179" customFormat="1" ht="15.75">
      <c r="A72" s="133"/>
      <c r="B72" s="141"/>
      <c r="C72" s="133"/>
      <c r="D72" s="215"/>
      <c r="E72" s="215"/>
      <c r="F72" s="215"/>
      <c r="G72" s="215"/>
      <c r="H72" s="215"/>
      <c r="I72" s="215"/>
    </row>
    <row r="73" spans="1:9" s="179" customFormat="1" ht="15.75">
      <c r="A73" s="133"/>
      <c r="B73" s="141"/>
      <c r="C73" s="133"/>
      <c r="D73" s="215"/>
      <c r="E73" s="215"/>
      <c r="F73" s="215"/>
      <c r="G73" s="215"/>
      <c r="H73" s="215"/>
      <c r="I73" s="215"/>
    </row>
    <row r="74" spans="1:9" s="179" customFormat="1" ht="15.75">
      <c r="A74" s="133"/>
      <c r="B74" s="141"/>
      <c r="C74" s="133"/>
      <c r="D74" s="215"/>
      <c r="E74" s="215"/>
      <c r="F74" s="215"/>
      <c r="G74" s="215"/>
      <c r="H74" s="215"/>
      <c r="I74" s="215"/>
    </row>
    <row r="75" spans="1:9" s="179" customFormat="1" ht="15.75">
      <c r="A75" s="133"/>
      <c r="B75" s="141"/>
      <c r="C75" s="133"/>
      <c r="D75" s="215"/>
      <c r="E75" s="215"/>
      <c r="F75" s="215"/>
      <c r="G75" s="215"/>
      <c r="H75" s="215"/>
      <c r="I75" s="215"/>
    </row>
    <row r="76" spans="1:9" s="179" customFormat="1" ht="15.75">
      <c r="A76" s="133"/>
      <c r="B76" s="141"/>
      <c r="C76" s="133"/>
      <c r="D76" s="215"/>
      <c r="E76" s="215"/>
      <c r="F76" s="215"/>
      <c r="G76" s="215"/>
      <c r="H76" s="215"/>
      <c r="I76" s="215"/>
    </row>
    <row r="77" spans="1:9" s="179" customFormat="1" ht="15.75">
      <c r="A77" s="133"/>
      <c r="B77" s="141"/>
      <c r="C77" s="133"/>
      <c r="D77" s="215"/>
      <c r="E77" s="215"/>
      <c r="F77" s="215"/>
      <c r="G77" s="215"/>
      <c r="H77" s="215"/>
      <c r="I77" s="215"/>
    </row>
    <row r="78" spans="1:9" s="179" customFormat="1" ht="15.75">
      <c r="A78" s="133"/>
      <c r="B78" s="141"/>
      <c r="C78" s="133"/>
      <c r="D78" s="215"/>
      <c r="E78" s="215"/>
      <c r="F78" s="215"/>
      <c r="G78" s="215"/>
      <c r="H78" s="215"/>
      <c r="I78" s="215"/>
    </row>
    <row r="79" spans="1:9" s="179" customFormat="1" ht="15.75">
      <c r="A79" s="133"/>
      <c r="B79" s="141"/>
      <c r="C79" s="133"/>
      <c r="D79" s="215"/>
      <c r="E79" s="215"/>
      <c r="F79" s="215"/>
      <c r="G79" s="215"/>
      <c r="H79" s="215"/>
      <c r="I79" s="215"/>
    </row>
    <row r="80" spans="1:9" s="179" customFormat="1" ht="15.75">
      <c r="A80" s="133"/>
      <c r="B80" s="141"/>
      <c r="C80" s="133"/>
      <c r="D80" s="215"/>
      <c r="E80" s="215"/>
      <c r="F80" s="215"/>
      <c r="G80" s="215"/>
      <c r="H80" s="215"/>
      <c r="I80" s="215"/>
    </row>
    <row r="81" spans="1:9" s="179" customFormat="1" ht="15.75">
      <c r="A81" s="133"/>
      <c r="B81" s="141"/>
      <c r="C81" s="133"/>
      <c r="D81" s="215"/>
      <c r="E81" s="215"/>
      <c r="F81" s="215"/>
      <c r="G81" s="215"/>
      <c r="H81" s="215"/>
      <c r="I81" s="215"/>
    </row>
    <row r="82" spans="1:9" s="179" customFormat="1" ht="15.75">
      <c r="A82" s="133"/>
      <c r="B82" s="141"/>
      <c r="C82" s="133"/>
      <c r="D82" s="215"/>
      <c r="E82" s="215"/>
      <c r="F82" s="215"/>
      <c r="G82" s="215"/>
      <c r="H82" s="215"/>
      <c r="I82" s="215"/>
    </row>
    <row r="83" spans="1:9" s="179" customFormat="1" ht="15.75">
      <c r="A83" s="133"/>
      <c r="B83" s="141"/>
      <c r="C83" s="133"/>
      <c r="D83" s="215"/>
      <c r="E83" s="215"/>
      <c r="F83" s="215"/>
      <c r="G83" s="215"/>
      <c r="H83" s="215"/>
      <c r="I83" s="215"/>
    </row>
    <row r="84" spans="1:9" s="179" customFormat="1" ht="15.75">
      <c r="A84" s="133"/>
      <c r="B84" s="141"/>
      <c r="C84" s="133"/>
      <c r="D84" s="215"/>
      <c r="E84" s="215"/>
      <c r="F84" s="215"/>
      <c r="G84" s="215"/>
      <c r="H84" s="215"/>
      <c r="I84" s="215"/>
    </row>
    <row r="85" spans="1:9" s="179" customFormat="1" ht="15.75">
      <c r="A85" s="133"/>
      <c r="B85" s="141"/>
      <c r="C85" s="133"/>
      <c r="D85" s="215"/>
      <c r="E85" s="215"/>
      <c r="F85" s="215"/>
      <c r="G85" s="215"/>
      <c r="H85" s="215"/>
      <c r="I85" s="215"/>
    </row>
    <row r="86" spans="1:9" s="179" customFormat="1" ht="15.75">
      <c r="A86" s="133"/>
      <c r="B86" s="141"/>
      <c r="C86" s="133"/>
      <c r="D86" s="215"/>
      <c r="E86" s="215"/>
      <c r="F86" s="215"/>
      <c r="G86" s="215"/>
      <c r="H86" s="215"/>
      <c r="I86" s="215"/>
    </row>
    <row r="87" spans="1:9" s="179" customFormat="1" ht="15.75">
      <c r="A87" s="133"/>
      <c r="B87" s="141"/>
      <c r="C87" s="133"/>
      <c r="D87" s="215"/>
      <c r="E87" s="215"/>
      <c r="F87" s="215"/>
      <c r="G87" s="215"/>
      <c r="H87" s="215"/>
      <c r="I87" s="215"/>
    </row>
    <row r="88" spans="1:9" s="179" customFormat="1" ht="15.75">
      <c r="A88" s="133"/>
      <c r="B88" s="141"/>
      <c r="C88" s="133"/>
      <c r="D88" s="215"/>
      <c r="E88" s="215"/>
      <c r="F88" s="215"/>
      <c r="G88" s="215"/>
      <c r="H88" s="215"/>
      <c r="I88" s="215"/>
    </row>
    <row r="89" spans="1:9" s="179" customFormat="1" ht="15.75">
      <c r="A89" s="133"/>
      <c r="B89" s="141"/>
      <c r="C89" s="133"/>
      <c r="D89" s="215"/>
      <c r="E89" s="215"/>
      <c r="F89" s="215"/>
      <c r="G89" s="215"/>
      <c r="H89" s="215"/>
      <c r="I89" s="215"/>
    </row>
    <row r="90" spans="1:9" s="179" customFormat="1" ht="15.75">
      <c r="A90" s="133"/>
      <c r="B90" s="141"/>
      <c r="C90" s="133"/>
      <c r="D90" s="215"/>
      <c r="E90" s="215"/>
      <c r="F90" s="215"/>
      <c r="G90" s="215"/>
      <c r="H90" s="215"/>
      <c r="I90" s="215"/>
    </row>
    <row r="91" spans="1:9" s="179" customFormat="1" ht="15.75">
      <c r="A91" s="133"/>
      <c r="B91" s="141"/>
      <c r="C91" s="133"/>
      <c r="D91" s="215"/>
      <c r="E91" s="215"/>
      <c r="F91" s="215"/>
      <c r="G91" s="215"/>
      <c r="H91" s="215"/>
      <c r="I91" s="215"/>
    </row>
    <row r="92" spans="1:9" s="179" customFormat="1" ht="15.75">
      <c r="A92" s="133"/>
      <c r="B92" s="141"/>
      <c r="C92" s="133"/>
      <c r="D92" s="215"/>
      <c r="E92" s="215"/>
      <c r="F92" s="215"/>
      <c r="G92" s="215"/>
      <c r="H92" s="215"/>
      <c r="I92" s="215"/>
    </row>
    <row r="93" spans="1:9" s="179" customFormat="1" ht="15.75">
      <c r="A93" s="133"/>
      <c r="B93" s="141"/>
      <c r="C93" s="133"/>
      <c r="D93" s="215"/>
      <c r="E93" s="215"/>
      <c r="F93" s="215"/>
      <c r="G93" s="215"/>
      <c r="H93" s="215"/>
      <c r="I93" s="215"/>
    </row>
    <row r="94" spans="1:9" s="179" customFormat="1" ht="15.75">
      <c r="A94" s="133"/>
      <c r="B94" s="141"/>
      <c r="C94" s="133"/>
      <c r="D94" s="215"/>
      <c r="E94" s="215"/>
      <c r="F94" s="215"/>
      <c r="G94" s="215"/>
      <c r="H94" s="215"/>
      <c r="I94" s="215"/>
    </row>
    <row r="95" spans="1:9" s="179" customFormat="1" ht="15.75">
      <c r="A95" s="133"/>
      <c r="B95" s="141"/>
      <c r="C95" s="133"/>
      <c r="D95" s="215"/>
      <c r="E95" s="215"/>
      <c r="F95" s="215"/>
      <c r="G95" s="215"/>
      <c r="H95" s="215"/>
      <c r="I95" s="215"/>
    </row>
    <row r="96" spans="1:9" s="179" customFormat="1" ht="15.75">
      <c r="A96" s="133"/>
      <c r="B96" s="141"/>
      <c r="C96" s="133"/>
      <c r="D96" s="215"/>
      <c r="E96" s="215"/>
      <c r="F96" s="215"/>
      <c r="G96" s="215"/>
      <c r="H96" s="215"/>
      <c r="I96" s="215"/>
    </row>
    <row r="97" spans="1:9" s="179" customFormat="1" ht="15.75">
      <c r="A97" s="133"/>
      <c r="B97" s="141"/>
      <c r="C97" s="133"/>
      <c r="D97" s="215"/>
      <c r="E97" s="215"/>
      <c r="F97" s="215"/>
      <c r="G97" s="215"/>
      <c r="H97" s="215"/>
      <c r="I97" s="215"/>
    </row>
    <row r="98" spans="1:9" s="179" customFormat="1" ht="15.75">
      <c r="A98" s="133"/>
      <c r="B98" s="141"/>
      <c r="C98" s="133"/>
      <c r="D98" s="215"/>
      <c r="E98" s="215"/>
      <c r="F98" s="215"/>
      <c r="G98" s="215"/>
      <c r="H98" s="215"/>
      <c r="I98" s="215"/>
    </row>
    <row r="99" spans="1:9" s="179" customFormat="1" ht="15.75">
      <c r="A99" s="133"/>
      <c r="B99" s="141"/>
      <c r="C99" s="133"/>
      <c r="D99" s="215"/>
      <c r="E99" s="215"/>
      <c r="F99" s="215"/>
      <c r="G99" s="215"/>
      <c r="H99" s="215"/>
      <c r="I99" s="215"/>
    </row>
    <row r="100" spans="1:9" s="179" customFormat="1" ht="15.75">
      <c r="A100" s="133"/>
      <c r="B100" s="141"/>
      <c r="C100" s="133"/>
      <c r="D100" s="215"/>
      <c r="E100" s="215"/>
      <c r="F100" s="215"/>
      <c r="G100" s="215"/>
      <c r="H100" s="215"/>
      <c r="I100" s="215"/>
    </row>
    <row r="101" spans="1:9" s="179" customFormat="1" ht="15.75">
      <c r="A101" s="133"/>
      <c r="B101" s="141"/>
      <c r="C101" s="133"/>
      <c r="D101" s="215"/>
      <c r="E101" s="215"/>
      <c r="F101" s="215"/>
      <c r="G101" s="215"/>
      <c r="H101" s="215"/>
      <c r="I101" s="215"/>
    </row>
    <row r="102" spans="1:9" s="179" customFormat="1" ht="15.75">
      <c r="A102" s="133"/>
      <c r="B102" s="141"/>
      <c r="C102" s="133"/>
      <c r="D102" s="215"/>
      <c r="E102" s="215"/>
      <c r="F102" s="215"/>
      <c r="G102" s="215"/>
      <c r="H102" s="215"/>
      <c r="I102" s="215"/>
    </row>
    <row r="103" spans="1:9" s="179" customFormat="1" ht="15.75">
      <c r="A103" s="133"/>
      <c r="B103" s="141"/>
      <c r="C103" s="133"/>
      <c r="D103" s="215"/>
      <c r="E103" s="215"/>
      <c r="F103" s="215"/>
      <c r="G103" s="215"/>
      <c r="H103" s="215"/>
      <c r="I103" s="215"/>
    </row>
    <row r="104" spans="1:9" s="179" customFormat="1" ht="15.75">
      <c r="A104" s="133"/>
      <c r="B104" s="141"/>
      <c r="C104" s="133"/>
      <c r="D104" s="215"/>
      <c r="E104" s="215"/>
      <c r="F104" s="215"/>
      <c r="G104" s="215"/>
      <c r="H104" s="215"/>
      <c r="I104" s="215"/>
    </row>
    <row r="105" spans="1:9" s="179" customFormat="1" ht="15.75">
      <c r="A105" s="133"/>
      <c r="B105" s="141"/>
      <c r="C105" s="133"/>
      <c r="D105" s="215"/>
      <c r="E105" s="215"/>
      <c r="F105" s="215"/>
      <c r="G105" s="215"/>
      <c r="H105" s="215"/>
      <c r="I105" s="215"/>
    </row>
    <row r="106" spans="1:9" s="179" customFormat="1" ht="15.75">
      <c r="A106" s="133"/>
      <c r="B106" s="141"/>
      <c r="C106" s="133"/>
      <c r="D106" s="215"/>
      <c r="E106" s="215"/>
      <c r="F106" s="215"/>
      <c r="G106" s="215"/>
      <c r="H106" s="215"/>
      <c r="I106" s="215"/>
    </row>
    <row r="107" spans="1:9" s="179" customFormat="1" ht="15.75">
      <c r="A107" s="133"/>
      <c r="B107" s="141"/>
      <c r="C107" s="133"/>
      <c r="D107" s="215"/>
      <c r="E107" s="215"/>
      <c r="F107" s="215"/>
      <c r="G107" s="215"/>
      <c r="H107" s="215"/>
      <c r="I107" s="215"/>
    </row>
    <row r="108" spans="1:9" s="179" customFormat="1" ht="15.75">
      <c r="A108" s="133"/>
      <c r="B108" s="141"/>
      <c r="C108" s="133"/>
      <c r="D108" s="215"/>
      <c r="E108" s="215"/>
      <c r="F108" s="215"/>
      <c r="G108" s="215"/>
      <c r="H108" s="215"/>
      <c r="I108" s="215"/>
    </row>
    <row r="109" spans="1:9" s="179" customFormat="1" ht="15.75">
      <c r="A109" s="133"/>
      <c r="B109" s="141"/>
      <c r="C109" s="133"/>
      <c r="D109" s="215"/>
      <c r="E109" s="215"/>
      <c r="F109" s="215"/>
      <c r="G109" s="215"/>
      <c r="H109" s="215"/>
      <c r="I109" s="215"/>
    </row>
    <row r="110" spans="1:9" s="179" customFormat="1" ht="15.75">
      <c r="A110" s="133"/>
      <c r="B110" s="141"/>
      <c r="C110" s="133"/>
      <c r="D110" s="215"/>
      <c r="E110" s="215"/>
      <c r="F110" s="215"/>
      <c r="G110" s="215"/>
      <c r="H110" s="215"/>
      <c r="I110" s="215"/>
    </row>
    <row r="111" spans="1:9" s="179" customFormat="1" ht="15.75">
      <c r="A111" s="133"/>
      <c r="B111" s="141"/>
      <c r="C111" s="133"/>
      <c r="D111" s="215"/>
      <c r="E111" s="215"/>
      <c r="F111" s="215"/>
      <c r="G111" s="215"/>
      <c r="H111" s="215"/>
      <c r="I111" s="215"/>
    </row>
    <row r="112" spans="1:9" s="179" customFormat="1" ht="15.75">
      <c r="A112" s="133"/>
      <c r="B112" s="141"/>
      <c r="C112" s="133"/>
      <c r="D112" s="215"/>
      <c r="E112" s="215"/>
      <c r="F112" s="215"/>
      <c r="G112" s="215"/>
      <c r="H112" s="215"/>
      <c r="I112" s="215"/>
    </row>
    <row r="113" spans="1:9" s="179" customFormat="1" ht="15.75">
      <c r="A113" s="133"/>
      <c r="B113" s="141"/>
      <c r="C113" s="133"/>
      <c r="D113" s="215"/>
      <c r="E113" s="215"/>
      <c r="F113" s="215"/>
      <c r="G113" s="215"/>
      <c r="H113" s="215"/>
      <c r="I113" s="215"/>
    </row>
    <row r="114" spans="1:9" s="179" customFormat="1" ht="15.75">
      <c r="A114" s="133"/>
      <c r="B114" s="141"/>
      <c r="C114" s="133"/>
      <c r="D114" s="215"/>
      <c r="E114" s="215"/>
      <c r="F114" s="215"/>
      <c r="G114" s="215"/>
      <c r="H114" s="215"/>
      <c r="I114" s="215"/>
    </row>
    <row r="115" spans="1:9" s="179" customFormat="1" ht="15.75">
      <c r="A115" s="133"/>
      <c r="B115" s="141"/>
      <c r="C115" s="133"/>
      <c r="D115" s="215"/>
      <c r="E115" s="215"/>
      <c r="F115" s="215"/>
      <c r="G115" s="215"/>
      <c r="H115" s="215"/>
      <c r="I115" s="215"/>
    </row>
    <row r="116" spans="1:9" s="179" customFormat="1" ht="15.75">
      <c r="A116" s="133"/>
      <c r="B116" s="141"/>
      <c r="C116" s="133"/>
      <c r="D116" s="215"/>
      <c r="E116" s="215"/>
      <c r="F116" s="215"/>
      <c r="G116" s="215"/>
      <c r="H116" s="215"/>
      <c r="I116" s="215"/>
    </row>
    <row r="117" spans="1:9" s="179" customFormat="1" ht="15.75">
      <c r="A117" s="133"/>
      <c r="B117" s="141"/>
      <c r="C117" s="133"/>
      <c r="D117" s="215"/>
      <c r="E117" s="215"/>
      <c r="F117" s="215"/>
      <c r="G117" s="215"/>
      <c r="H117" s="215"/>
      <c r="I117" s="215"/>
    </row>
    <row r="118" spans="1:9" s="179" customFormat="1" ht="15.75">
      <c r="A118" s="133"/>
      <c r="B118" s="141"/>
      <c r="C118" s="133"/>
      <c r="D118" s="215"/>
      <c r="E118" s="215"/>
      <c r="F118" s="215"/>
      <c r="G118" s="215"/>
      <c r="H118" s="215"/>
      <c r="I118" s="215"/>
    </row>
    <row r="119" spans="1:9" s="179" customFormat="1" ht="15.75">
      <c r="A119" s="133"/>
      <c r="B119" s="141"/>
      <c r="C119" s="133"/>
      <c r="D119" s="215"/>
      <c r="E119" s="215"/>
      <c r="F119" s="215"/>
      <c r="G119" s="215"/>
      <c r="H119" s="215"/>
      <c r="I119" s="215"/>
    </row>
    <row r="120" spans="4:9" ht="15.75">
      <c r="D120" s="215"/>
      <c r="E120" s="215"/>
      <c r="F120" s="215"/>
      <c r="G120" s="215"/>
      <c r="H120" s="215"/>
      <c r="I120" s="215"/>
    </row>
    <row r="121" spans="4:9" ht="15.75">
      <c r="D121" s="215"/>
      <c r="E121" s="215"/>
      <c r="F121" s="215"/>
      <c r="G121" s="215"/>
      <c r="H121" s="215"/>
      <c r="I121" s="215"/>
    </row>
    <row r="122" spans="4:9" ht="15.75">
      <c r="D122" s="215"/>
      <c r="E122" s="215"/>
      <c r="F122" s="215"/>
      <c r="G122" s="215"/>
      <c r="H122" s="215"/>
      <c r="I122" s="215"/>
    </row>
    <row r="123" spans="4:9" ht="15.75">
      <c r="D123" s="215"/>
      <c r="E123" s="215"/>
      <c r="F123" s="215"/>
      <c r="G123" s="215"/>
      <c r="H123" s="215"/>
      <c r="I123" s="215"/>
    </row>
    <row r="124" spans="4:9" ht="15.75">
      <c r="D124" s="215"/>
      <c r="E124" s="215"/>
      <c r="F124" s="215"/>
      <c r="G124" s="215"/>
      <c r="H124" s="215"/>
      <c r="I124" s="215"/>
    </row>
    <row r="125" spans="4:9" ht="15.75">
      <c r="D125" s="215"/>
      <c r="E125" s="215"/>
      <c r="F125" s="215"/>
      <c r="G125" s="215"/>
      <c r="H125" s="215"/>
      <c r="I125" s="215"/>
    </row>
    <row r="126" spans="4:9" ht="15.75">
      <c r="D126" s="215"/>
      <c r="E126" s="215"/>
      <c r="F126" s="215"/>
      <c r="G126" s="215"/>
      <c r="H126" s="215"/>
      <c r="I126" s="215"/>
    </row>
    <row r="127" spans="4:9" ht="15.75">
      <c r="D127" s="215"/>
      <c r="E127" s="215"/>
      <c r="F127" s="215"/>
      <c r="G127" s="215"/>
      <c r="H127" s="215"/>
      <c r="I127" s="215"/>
    </row>
    <row r="128" spans="4:9" ht="15.75">
      <c r="D128" s="215"/>
      <c r="E128" s="215"/>
      <c r="F128" s="215"/>
      <c r="G128" s="215"/>
      <c r="H128" s="215"/>
      <c r="I128" s="215"/>
    </row>
    <row r="129" spans="4:9" s="133" customFormat="1" ht="15.75">
      <c r="D129" s="215"/>
      <c r="E129" s="215"/>
      <c r="F129" s="215"/>
      <c r="G129" s="215"/>
      <c r="H129" s="215"/>
      <c r="I129" s="215"/>
    </row>
    <row r="130" spans="4:9" s="133" customFormat="1" ht="15.75">
      <c r="D130" s="215"/>
      <c r="E130" s="215"/>
      <c r="F130" s="215"/>
      <c r="G130" s="215"/>
      <c r="H130" s="215"/>
      <c r="I130" s="215"/>
    </row>
    <row r="131" spans="4:9" s="133" customFormat="1" ht="15.75">
      <c r="D131" s="215"/>
      <c r="E131" s="215"/>
      <c r="F131" s="215"/>
      <c r="G131" s="215"/>
      <c r="H131" s="215"/>
      <c r="I131" s="215"/>
    </row>
    <row r="132" spans="4:9" s="133" customFormat="1" ht="15.75">
      <c r="D132" s="215"/>
      <c r="E132" s="215"/>
      <c r="F132" s="215"/>
      <c r="G132" s="215"/>
      <c r="H132" s="215"/>
      <c r="I132" s="215"/>
    </row>
    <row r="133" spans="4:9" s="133" customFormat="1" ht="15.75">
      <c r="D133" s="215"/>
      <c r="E133" s="215"/>
      <c r="F133" s="215"/>
      <c r="G133" s="215"/>
      <c r="H133" s="215"/>
      <c r="I133" s="215"/>
    </row>
    <row r="134" spans="4:9" s="133" customFormat="1" ht="15.75">
      <c r="D134" s="215"/>
      <c r="E134" s="215"/>
      <c r="F134" s="215"/>
      <c r="G134" s="215"/>
      <c r="H134" s="215"/>
      <c r="I134" s="215"/>
    </row>
    <row r="135" spans="4:9" s="133" customFormat="1" ht="15.75">
      <c r="D135" s="215"/>
      <c r="E135" s="215"/>
      <c r="F135" s="215"/>
      <c r="G135" s="215"/>
      <c r="H135" s="215"/>
      <c r="I135" s="215"/>
    </row>
    <row r="136" spans="4:9" s="133" customFormat="1" ht="15.75">
      <c r="D136" s="215"/>
      <c r="E136" s="215"/>
      <c r="F136" s="215"/>
      <c r="G136" s="215"/>
      <c r="H136" s="215"/>
      <c r="I136" s="215"/>
    </row>
    <row r="137" spans="4:9" s="133" customFormat="1" ht="15.75">
      <c r="D137" s="215"/>
      <c r="E137" s="215"/>
      <c r="F137" s="215"/>
      <c r="G137" s="215"/>
      <c r="H137" s="215"/>
      <c r="I137" s="215"/>
    </row>
    <row r="138" spans="4:9" s="133" customFormat="1" ht="15.75">
      <c r="D138" s="215"/>
      <c r="E138" s="215"/>
      <c r="F138" s="215"/>
      <c r="G138" s="215"/>
      <c r="H138" s="215"/>
      <c r="I138" s="215"/>
    </row>
    <row r="139" spans="4:9" s="133" customFormat="1" ht="15.75">
      <c r="D139" s="215"/>
      <c r="E139" s="215"/>
      <c r="F139" s="215"/>
      <c r="G139" s="215"/>
      <c r="H139" s="215"/>
      <c r="I139" s="215"/>
    </row>
    <row r="140" spans="4:9" s="133" customFormat="1" ht="15.75">
      <c r="D140" s="215"/>
      <c r="E140" s="215"/>
      <c r="F140" s="215"/>
      <c r="G140" s="215"/>
      <c r="H140" s="215"/>
      <c r="I140" s="215"/>
    </row>
    <row r="141" spans="4:9" s="133" customFormat="1" ht="15.75">
      <c r="D141" s="215"/>
      <c r="E141" s="215"/>
      <c r="F141" s="215"/>
      <c r="G141" s="215"/>
      <c r="H141" s="215"/>
      <c r="I141" s="215"/>
    </row>
    <row r="142" spans="4:9" s="133" customFormat="1" ht="15.75">
      <c r="D142" s="215"/>
      <c r="E142" s="215"/>
      <c r="F142" s="215"/>
      <c r="G142" s="215"/>
      <c r="H142" s="215"/>
      <c r="I142" s="215"/>
    </row>
    <row r="143" spans="4:9" s="133" customFormat="1" ht="15.75">
      <c r="D143" s="215"/>
      <c r="E143" s="215"/>
      <c r="F143" s="215"/>
      <c r="G143" s="215"/>
      <c r="H143" s="215"/>
      <c r="I143" s="215"/>
    </row>
    <row r="144" spans="4:9" s="133" customFormat="1" ht="15.75">
      <c r="D144" s="215"/>
      <c r="E144" s="215"/>
      <c r="F144" s="215"/>
      <c r="G144" s="215"/>
      <c r="H144" s="215"/>
      <c r="I144" s="215"/>
    </row>
    <row r="145" spans="4:9" s="133" customFormat="1" ht="15.75">
      <c r="D145" s="215"/>
      <c r="E145" s="215"/>
      <c r="F145" s="215"/>
      <c r="G145" s="215"/>
      <c r="H145" s="215"/>
      <c r="I145" s="215"/>
    </row>
    <row r="146" spans="4:9" s="133" customFormat="1" ht="15.75">
      <c r="D146" s="215"/>
      <c r="E146" s="215"/>
      <c r="F146" s="215"/>
      <c r="G146" s="215"/>
      <c r="H146" s="215"/>
      <c r="I146" s="215"/>
    </row>
    <row r="147" spans="4:9" s="133" customFormat="1" ht="15.75">
      <c r="D147" s="215"/>
      <c r="E147" s="215"/>
      <c r="F147" s="215"/>
      <c r="G147" s="215"/>
      <c r="H147" s="215"/>
      <c r="I147" s="215"/>
    </row>
    <row r="148" spans="4:9" s="133" customFormat="1" ht="15.75">
      <c r="D148" s="215"/>
      <c r="E148" s="215"/>
      <c r="F148" s="215"/>
      <c r="G148" s="215"/>
      <c r="H148" s="215"/>
      <c r="I148" s="215"/>
    </row>
    <row r="149" spans="4:9" s="133" customFormat="1" ht="15.75">
      <c r="D149" s="215"/>
      <c r="E149" s="215"/>
      <c r="F149" s="215"/>
      <c r="G149" s="215"/>
      <c r="H149" s="215"/>
      <c r="I149" s="215"/>
    </row>
    <row r="150" spans="4:9" s="133" customFormat="1" ht="15.75">
      <c r="D150" s="215"/>
      <c r="E150" s="215"/>
      <c r="F150" s="215"/>
      <c r="G150" s="215"/>
      <c r="H150" s="215"/>
      <c r="I150" s="215"/>
    </row>
    <row r="151" spans="4:9" s="133" customFormat="1" ht="15.75">
      <c r="D151" s="215"/>
      <c r="E151" s="215"/>
      <c r="F151" s="215"/>
      <c r="G151" s="215"/>
      <c r="H151" s="215"/>
      <c r="I151" s="215"/>
    </row>
    <row r="152" spans="4:9" s="133" customFormat="1" ht="15.75">
      <c r="D152" s="215"/>
      <c r="E152" s="215"/>
      <c r="F152" s="215"/>
      <c r="G152" s="215"/>
      <c r="H152" s="215"/>
      <c r="I152" s="215"/>
    </row>
    <row r="153" spans="4:9" s="133" customFormat="1" ht="15.75">
      <c r="D153" s="215"/>
      <c r="E153" s="215"/>
      <c r="F153" s="215"/>
      <c r="G153" s="215"/>
      <c r="H153" s="215"/>
      <c r="I153" s="215"/>
    </row>
    <row r="154" spans="4:9" s="133" customFormat="1" ht="15.75">
      <c r="D154" s="215"/>
      <c r="E154" s="215"/>
      <c r="F154" s="215"/>
      <c r="G154" s="215"/>
      <c r="H154" s="215"/>
      <c r="I154" s="215"/>
    </row>
    <row r="155" spans="4:9" s="133" customFormat="1" ht="15.75">
      <c r="D155" s="215"/>
      <c r="E155" s="215"/>
      <c r="F155" s="215"/>
      <c r="G155" s="215"/>
      <c r="H155" s="215"/>
      <c r="I155" s="215"/>
    </row>
    <row r="156" spans="4:9" s="133" customFormat="1" ht="15.75">
      <c r="D156" s="215"/>
      <c r="E156" s="215"/>
      <c r="F156" s="215"/>
      <c r="G156" s="215"/>
      <c r="H156" s="215"/>
      <c r="I156" s="215"/>
    </row>
    <row r="157" spans="4:9" s="133" customFormat="1" ht="15.75">
      <c r="D157" s="215"/>
      <c r="E157" s="215"/>
      <c r="F157" s="215"/>
      <c r="G157" s="215"/>
      <c r="H157" s="215"/>
      <c r="I157" s="215"/>
    </row>
    <row r="158" spans="4:9" s="133" customFormat="1" ht="15.75">
      <c r="D158" s="215"/>
      <c r="E158" s="215"/>
      <c r="F158" s="215"/>
      <c r="G158" s="215"/>
      <c r="H158" s="215"/>
      <c r="I158" s="215"/>
    </row>
    <row r="159" spans="4:9" s="133" customFormat="1" ht="15.75">
      <c r="D159" s="215"/>
      <c r="E159" s="215"/>
      <c r="F159" s="215"/>
      <c r="G159" s="215"/>
      <c r="H159" s="215"/>
      <c r="I159" s="215"/>
    </row>
    <row r="160" spans="4:9" s="133" customFormat="1" ht="15.75">
      <c r="D160" s="215"/>
      <c r="E160" s="215"/>
      <c r="F160" s="215"/>
      <c r="G160" s="215"/>
      <c r="H160" s="215"/>
      <c r="I160" s="215"/>
    </row>
    <row r="161" spans="4:9" s="133" customFormat="1" ht="15.75">
      <c r="D161" s="215"/>
      <c r="E161" s="215"/>
      <c r="F161" s="215"/>
      <c r="G161" s="215"/>
      <c r="H161" s="215"/>
      <c r="I161" s="215"/>
    </row>
    <row r="162" spans="4:9" s="133" customFormat="1" ht="15.75">
      <c r="D162" s="215"/>
      <c r="E162" s="215"/>
      <c r="F162" s="215"/>
      <c r="G162" s="215"/>
      <c r="H162" s="215"/>
      <c r="I162" s="215"/>
    </row>
    <row r="163" spans="4:9" s="133" customFormat="1" ht="15.75">
      <c r="D163" s="215"/>
      <c r="E163" s="215"/>
      <c r="F163" s="215"/>
      <c r="G163" s="215"/>
      <c r="H163" s="215"/>
      <c r="I163" s="215"/>
    </row>
    <row r="164" spans="4:9" s="133" customFormat="1" ht="15.75">
      <c r="D164" s="215"/>
      <c r="E164" s="215"/>
      <c r="F164" s="215"/>
      <c r="G164" s="215"/>
      <c r="H164" s="215"/>
      <c r="I164" s="215"/>
    </row>
    <row r="165" spans="4:9" s="133" customFormat="1" ht="15.75">
      <c r="D165" s="215"/>
      <c r="E165" s="215"/>
      <c r="F165" s="215"/>
      <c r="G165" s="215"/>
      <c r="H165" s="215"/>
      <c r="I165" s="215"/>
    </row>
    <row r="166" spans="4:9" s="133" customFormat="1" ht="15.75">
      <c r="D166" s="215"/>
      <c r="E166" s="215"/>
      <c r="F166" s="215"/>
      <c r="G166" s="215"/>
      <c r="H166" s="215"/>
      <c r="I166" s="215"/>
    </row>
    <row r="167" spans="4:9" s="133" customFormat="1" ht="15.75">
      <c r="D167" s="215"/>
      <c r="E167" s="215"/>
      <c r="F167" s="215"/>
      <c r="G167" s="215"/>
      <c r="H167" s="215"/>
      <c r="I167" s="215"/>
    </row>
    <row r="168" spans="4:9" s="133" customFormat="1" ht="15.75">
      <c r="D168" s="215"/>
      <c r="E168" s="215"/>
      <c r="F168" s="215"/>
      <c r="G168" s="215"/>
      <c r="H168" s="215"/>
      <c r="I168" s="215"/>
    </row>
    <row r="169" spans="4:9" s="133" customFormat="1" ht="15.75">
      <c r="D169" s="215"/>
      <c r="E169" s="215"/>
      <c r="F169" s="215"/>
      <c r="G169" s="215"/>
      <c r="H169" s="215"/>
      <c r="I169" s="215"/>
    </row>
    <row r="170" spans="4:9" s="133" customFormat="1" ht="15.75">
      <c r="D170" s="215"/>
      <c r="E170" s="215"/>
      <c r="F170" s="215"/>
      <c r="G170" s="215"/>
      <c r="H170" s="215"/>
      <c r="I170" s="215"/>
    </row>
    <row r="171" spans="4:9" s="133" customFormat="1" ht="15.75">
      <c r="D171" s="215"/>
      <c r="E171" s="215"/>
      <c r="F171" s="215"/>
      <c r="G171" s="215"/>
      <c r="H171" s="215"/>
      <c r="I171" s="215"/>
    </row>
    <row r="172" spans="4:9" s="133" customFormat="1" ht="15.75">
      <c r="D172" s="215"/>
      <c r="E172" s="215"/>
      <c r="F172" s="215"/>
      <c r="G172" s="215"/>
      <c r="H172" s="215"/>
      <c r="I172" s="215"/>
    </row>
    <row r="173" spans="4:9" s="133" customFormat="1" ht="15.75">
      <c r="D173" s="215"/>
      <c r="E173" s="215"/>
      <c r="F173" s="215"/>
      <c r="G173" s="215"/>
      <c r="H173" s="215"/>
      <c r="I173" s="215"/>
    </row>
    <row r="174" spans="4:9" s="133" customFormat="1" ht="15.75">
      <c r="D174" s="215"/>
      <c r="E174" s="215"/>
      <c r="F174" s="215"/>
      <c r="G174" s="215"/>
      <c r="H174" s="215"/>
      <c r="I174" s="215"/>
    </row>
    <row r="175" spans="4:9" s="133" customFormat="1" ht="15.75">
      <c r="D175" s="215"/>
      <c r="E175" s="215"/>
      <c r="F175" s="215"/>
      <c r="G175" s="215"/>
      <c r="H175" s="215"/>
      <c r="I175" s="215"/>
    </row>
    <row r="176" spans="4:9" s="133" customFormat="1" ht="15.75">
      <c r="D176" s="215"/>
      <c r="E176" s="215"/>
      <c r="F176" s="215"/>
      <c r="G176" s="215"/>
      <c r="H176" s="215"/>
      <c r="I176" s="215"/>
    </row>
    <row r="177" spans="4:9" s="133" customFormat="1" ht="15.75">
      <c r="D177" s="215"/>
      <c r="E177" s="215"/>
      <c r="F177" s="215"/>
      <c r="G177" s="215"/>
      <c r="H177" s="215"/>
      <c r="I177" s="215"/>
    </row>
    <row r="178" spans="4:9" s="133" customFormat="1" ht="15.75">
      <c r="D178" s="215"/>
      <c r="E178" s="215"/>
      <c r="F178" s="215"/>
      <c r="G178" s="215"/>
      <c r="H178" s="215"/>
      <c r="I178" s="215"/>
    </row>
    <row r="179" spans="4:9" s="133" customFormat="1" ht="15.75">
      <c r="D179" s="215"/>
      <c r="E179" s="215"/>
      <c r="F179" s="215"/>
      <c r="G179" s="215"/>
      <c r="H179" s="215"/>
      <c r="I179" s="215"/>
    </row>
    <row r="180" spans="4:9" s="133" customFormat="1" ht="15.75">
      <c r="D180" s="215"/>
      <c r="E180" s="215"/>
      <c r="F180" s="215"/>
      <c r="G180" s="215"/>
      <c r="H180" s="215"/>
      <c r="I180" s="215"/>
    </row>
    <row r="181" spans="4:9" s="133" customFormat="1" ht="15.75">
      <c r="D181" s="215"/>
      <c r="E181" s="215"/>
      <c r="F181" s="215"/>
      <c r="G181" s="215"/>
      <c r="H181" s="215"/>
      <c r="I181" s="215"/>
    </row>
    <row r="182" spans="4:9" s="133" customFormat="1" ht="15.75">
      <c r="D182" s="215"/>
      <c r="E182" s="215"/>
      <c r="F182" s="215"/>
      <c r="G182" s="215"/>
      <c r="H182" s="215"/>
      <c r="I182" s="215"/>
    </row>
    <row r="183" spans="4:9" s="133" customFormat="1" ht="15.75">
      <c r="D183" s="215"/>
      <c r="E183" s="215"/>
      <c r="F183" s="215"/>
      <c r="G183" s="215"/>
      <c r="H183" s="215"/>
      <c r="I183" s="215"/>
    </row>
    <row r="184" spans="4:9" s="133" customFormat="1" ht="15.75">
      <c r="D184" s="215"/>
      <c r="E184" s="215"/>
      <c r="F184" s="215"/>
      <c r="G184" s="215"/>
      <c r="H184" s="215"/>
      <c r="I184" s="215"/>
    </row>
    <row r="185" spans="4:9" s="133" customFormat="1" ht="15.75">
      <c r="D185" s="215"/>
      <c r="E185" s="215"/>
      <c r="F185" s="215"/>
      <c r="G185" s="215"/>
      <c r="H185" s="215"/>
      <c r="I185" s="215"/>
    </row>
    <row r="186" spans="4:9" s="133" customFormat="1" ht="15.75">
      <c r="D186" s="215"/>
      <c r="E186" s="215"/>
      <c r="F186" s="215"/>
      <c r="G186" s="215"/>
      <c r="H186" s="215"/>
      <c r="I186" s="215"/>
    </row>
    <row r="187" spans="4:9" s="133" customFormat="1" ht="15.75">
      <c r="D187" s="215"/>
      <c r="E187" s="215"/>
      <c r="F187" s="215"/>
      <c r="G187" s="215"/>
      <c r="H187" s="215"/>
      <c r="I187" s="215"/>
    </row>
    <row r="188" spans="4:9" s="133" customFormat="1" ht="15.75">
      <c r="D188" s="215"/>
      <c r="E188" s="215"/>
      <c r="F188" s="215"/>
      <c r="G188" s="215"/>
      <c r="H188" s="215"/>
      <c r="I188" s="215"/>
    </row>
    <row r="189" spans="4:9" s="133" customFormat="1" ht="15.75">
      <c r="D189" s="215"/>
      <c r="E189" s="215"/>
      <c r="F189" s="215"/>
      <c r="G189" s="215"/>
      <c r="H189" s="215"/>
      <c r="I189" s="215"/>
    </row>
    <row r="190" spans="4:9" s="133" customFormat="1" ht="15.75">
      <c r="D190" s="215"/>
      <c r="E190" s="215"/>
      <c r="F190" s="215"/>
      <c r="G190" s="215"/>
      <c r="H190" s="215"/>
      <c r="I190" s="215"/>
    </row>
    <row r="191" spans="4:9" s="133" customFormat="1" ht="15.75">
      <c r="D191" s="215"/>
      <c r="E191" s="215"/>
      <c r="F191" s="215"/>
      <c r="G191" s="215"/>
      <c r="H191" s="215"/>
      <c r="I191" s="215"/>
    </row>
    <row r="192" spans="4:9" s="133" customFormat="1" ht="15.75">
      <c r="D192" s="215"/>
      <c r="E192" s="215"/>
      <c r="F192" s="215"/>
      <c r="G192" s="215"/>
      <c r="H192" s="215"/>
      <c r="I192" s="215"/>
    </row>
    <row r="193" spans="4:9" s="133" customFormat="1" ht="15.75">
      <c r="D193" s="215"/>
      <c r="E193" s="215"/>
      <c r="F193" s="215"/>
      <c r="G193" s="215"/>
      <c r="H193" s="215"/>
      <c r="I193" s="215"/>
    </row>
    <row r="194" spans="4:9" s="133" customFormat="1" ht="15.75">
      <c r="D194" s="215"/>
      <c r="E194" s="215"/>
      <c r="F194" s="215"/>
      <c r="G194" s="215"/>
      <c r="H194" s="215"/>
      <c r="I194" s="215"/>
    </row>
    <row r="195" spans="4:9" s="133" customFormat="1" ht="15.75">
      <c r="D195" s="215"/>
      <c r="E195" s="215"/>
      <c r="F195" s="215"/>
      <c r="G195" s="215"/>
      <c r="H195" s="215"/>
      <c r="I195" s="215"/>
    </row>
    <row r="196" spans="4:9" s="133" customFormat="1" ht="15.75">
      <c r="D196" s="215"/>
      <c r="E196" s="215"/>
      <c r="F196" s="215"/>
      <c r="G196" s="215"/>
      <c r="H196" s="215"/>
      <c r="I196" s="215"/>
    </row>
    <row r="197" spans="4:9" s="133" customFormat="1" ht="15.75">
      <c r="D197" s="215"/>
      <c r="E197" s="215"/>
      <c r="F197" s="215"/>
      <c r="G197" s="215"/>
      <c r="H197" s="215"/>
      <c r="I197" s="215"/>
    </row>
    <row r="198" spans="4:9" s="133" customFormat="1" ht="15.75">
      <c r="D198" s="215"/>
      <c r="E198" s="215"/>
      <c r="F198" s="215"/>
      <c r="G198" s="215"/>
      <c r="H198" s="215"/>
      <c r="I198" s="215"/>
    </row>
    <row r="199" spans="4:9" s="133" customFormat="1" ht="15.75">
      <c r="D199" s="215"/>
      <c r="E199" s="215"/>
      <c r="F199" s="215"/>
      <c r="G199" s="215"/>
      <c r="H199" s="215"/>
      <c r="I199" s="215"/>
    </row>
    <row r="200" spans="4:9" s="133" customFormat="1" ht="15.75">
      <c r="D200" s="215"/>
      <c r="E200" s="215"/>
      <c r="F200" s="215"/>
      <c r="G200" s="215"/>
      <c r="H200" s="215"/>
      <c r="I200" s="215"/>
    </row>
    <row r="201" spans="4:9" s="133" customFormat="1" ht="15.75">
      <c r="D201" s="215"/>
      <c r="E201" s="215"/>
      <c r="F201" s="215"/>
      <c r="G201" s="215"/>
      <c r="H201" s="215"/>
      <c r="I201" s="215"/>
    </row>
    <row r="202" spans="4:9" s="133" customFormat="1" ht="15.75">
      <c r="D202" s="215"/>
      <c r="E202" s="215"/>
      <c r="F202" s="215"/>
      <c r="G202" s="215"/>
      <c r="H202" s="215"/>
      <c r="I202" s="215"/>
    </row>
    <row r="203" spans="4:9" s="133" customFormat="1" ht="15.75">
      <c r="D203" s="215"/>
      <c r="E203" s="215"/>
      <c r="F203" s="215"/>
      <c r="G203" s="215"/>
      <c r="H203" s="215"/>
      <c r="I203" s="215"/>
    </row>
    <row r="204" spans="4:9" s="133" customFormat="1" ht="15.75">
      <c r="D204" s="215"/>
      <c r="E204" s="215"/>
      <c r="F204" s="215"/>
      <c r="G204" s="215"/>
      <c r="H204" s="215"/>
      <c r="I204" s="215"/>
    </row>
    <row r="205" spans="4:9" s="133" customFormat="1" ht="15.75">
      <c r="D205" s="215"/>
      <c r="E205" s="215"/>
      <c r="F205" s="215"/>
      <c r="G205" s="215"/>
      <c r="H205" s="215"/>
      <c r="I205" s="215"/>
    </row>
    <row r="206" spans="4:9" s="133" customFormat="1" ht="15.75">
      <c r="D206" s="215"/>
      <c r="E206" s="215"/>
      <c r="F206" s="215"/>
      <c r="G206" s="215"/>
      <c r="H206" s="215"/>
      <c r="I206" s="215"/>
    </row>
    <row r="207" spans="4:9" s="133" customFormat="1" ht="15.75">
      <c r="D207" s="215"/>
      <c r="E207" s="215"/>
      <c r="F207" s="215"/>
      <c r="G207" s="215"/>
      <c r="H207" s="215"/>
      <c r="I207" s="215"/>
    </row>
    <row r="208" spans="4:9" s="133" customFormat="1" ht="15.75">
      <c r="D208" s="215"/>
      <c r="E208" s="215"/>
      <c r="F208" s="215"/>
      <c r="G208" s="215"/>
      <c r="H208" s="215"/>
      <c r="I208" s="215"/>
    </row>
    <row r="209" spans="4:9" s="133" customFormat="1" ht="15.75">
      <c r="D209" s="215"/>
      <c r="E209" s="215"/>
      <c r="F209" s="215"/>
      <c r="G209" s="215"/>
      <c r="H209" s="215"/>
      <c r="I209" s="215"/>
    </row>
    <row r="210" spans="4:9" s="133" customFormat="1" ht="15.75">
      <c r="D210" s="215"/>
      <c r="E210" s="215"/>
      <c r="F210" s="215"/>
      <c r="G210" s="215"/>
      <c r="H210" s="215"/>
      <c r="I210" s="215"/>
    </row>
    <row r="211" spans="4:9" s="133" customFormat="1" ht="15.75">
      <c r="D211" s="215"/>
      <c r="E211" s="215"/>
      <c r="F211" s="215"/>
      <c r="G211" s="215"/>
      <c r="H211" s="215"/>
      <c r="I211" s="215"/>
    </row>
    <row r="212" spans="4:9" s="133" customFormat="1" ht="15.75">
      <c r="D212" s="215"/>
      <c r="E212" s="215"/>
      <c r="F212" s="215"/>
      <c r="G212" s="215"/>
      <c r="H212" s="215"/>
      <c r="I212" s="215"/>
    </row>
    <row r="213" spans="4:9" s="133" customFormat="1" ht="15.75">
      <c r="D213" s="215"/>
      <c r="E213" s="215"/>
      <c r="F213" s="215"/>
      <c r="G213" s="215"/>
      <c r="H213" s="215"/>
      <c r="I213" s="215"/>
    </row>
    <row r="214" spans="4:9" s="133" customFormat="1" ht="15.75">
      <c r="D214" s="215"/>
      <c r="E214" s="215"/>
      <c r="F214" s="215"/>
      <c r="G214" s="215"/>
      <c r="H214" s="215"/>
      <c r="I214" s="215"/>
    </row>
    <row r="215" spans="4:9" s="133" customFormat="1" ht="15.75">
      <c r="D215" s="215"/>
      <c r="E215" s="215"/>
      <c r="F215" s="215"/>
      <c r="G215" s="215"/>
      <c r="H215" s="215"/>
      <c r="I215" s="215"/>
    </row>
    <row r="216" spans="4:9" s="133" customFormat="1" ht="15.75">
      <c r="D216" s="215"/>
      <c r="E216" s="215"/>
      <c r="F216" s="215"/>
      <c r="G216" s="215"/>
      <c r="H216" s="215"/>
      <c r="I216" s="215"/>
    </row>
    <row r="217" spans="4:9" s="133" customFormat="1" ht="15.75">
      <c r="D217" s="215"/>
      <c r="E217" s="215"/>
      <c r="F217" s="215"/>
      <c r="G217" s="215"/>
      <c r="H217" s="215"/>
      <c r="I217" s="215"/>
    </row>
    <row r="218" spans="4:9" s="133" customFormat="1" ht="15.75">
      <c r="D218" s="215"/>
      <c r="E218" s="215"/>
      <c r="F218" s="215"/>
      <c r="G218" s="215"/>
      <c r="H218" s="215"/>
      <c r="I218" s="215"/>
    </row>
    <row r="219" spans="4:9" s="133" customFormat="1" ht="15.75">
      <c r="D219" s="215"/>
      <c r="E219" s="215"/>
      <c r="F219" s="215"/>
      <c r="G219" s="215"/>
      <c r="H219" s="215"/>
      <c r="I219" s="215"/>
    </row>
    <row r="220" spans="4:9" s="133" customFormat="1" ht="15.75">
      <c r="D220" s="215"/>
      <c r="E220" s="215"/>
      <c r="F220" s="215"/>
      <c r="G220" s="215"/>
      <c r="H220" s="215"/>
      <c r="I220" s="215"/>
    </row>
    <row r="221" spans="4:9" s="133" customFormat="1" ht="15.75">
      <c r="D221" s="215"/>
      <c r="E221" s="215"/>
      <c r="F221" s="215"/>
      <c r="G221" s="215"/>
      <c r="H221" s="215"/>
      <c r="I221" s="215"/>
    </row>
    <row r="222" spans="4:9" s="133" customFormat="1" ht="15.75">
      <c r="D222" s="215"/>
      <c r="E222" s="215"/>
      <c r="F222" s="215"/>
      <c r="G222" s="215"/>
      <c r="H222" s="215"/>
      <c r="I222" s="215"/>
    </row>
    <row r="223" spans="4:9" s="133" customFormat="1" ht="15.75">
      <c r="D223" s="215"/>
      <c r="E223" s="215"/>
      <c r="F223" s="215"/>
      <c r="G223" s="215"/>
      <c r="H223" s="215"/>
      <c r="I223" s="215"/>
    </row>
    <row r="224" spans="4:9" s="133" customFormat="1" ht="15.75">
      <c r="D224" s="215"/>
      <c r="E224" s="215"/>
      <c r="F224" s="215"/>
      <c r="G224" s="215"/>
      <c r="H224" s="215"/>
      <c r="I224" s="215"/>
    </row>
    <row r="225" spans="4:9" s="133" customFormat="1" ht="15.75">
      <c r="D225" s="215"/>
      <c r="E225" s="215"/>
      <c r="F225" s="215"/>
      <c r="G225" s="215"/>
      <c r="H225" s="215"/>
      <c r="I225" s="215"/>
    </row>
    <row r="226" spans="4:9" s="133" customFormat="1" ht="15.75">
      <c r="D226" s="215"/>
      <c r="E226" s="215"/>
      <c r="F226" s="215"/>
      <c r="G226" s="215"/>
      <c r="H226" s="215"/>
      <c r="I226" s="215"/>
    </row>
    <row r="227" spans="4:9" s="133" customFormat="1" ht="15.75">
      <c r="D227" s="215"/>
      <c r="E227" s="215"/>
      <c r="F227" s="215"/>
      <c r="G227" s="215"/>
      <c r="H227" s="215"/>
      <c r="I227" s="215"/>
    </row>
    <row r="228" spans="4:9" s="133" customFormat="1" ht="15.75">
      <c r="D228" s="215"/>
      <c r="E228" s="215"/>
      <c r="F228" s="215"/>
      <c r="G228" s="215"/>
      <c r="H228" s="215"/>
      <c r="I228" s="215"/>
    </row>
    <row r="229" spans="4:9" s="133" customFormat="1" ht="15.75">
      <c r="D229" s="215"/>
      <c r="E229" s="215"/>
      <c r="F229" s="215"/>
      <c r="G229" s="215"/>
      <c r="H229" s="215"/>
      <c r="I229" s="215"/>
    </row>
    <row r="230" spans="4:9" s="133" customFormat="1" ht="15.75">
      <c r="D230" s="215"/>
      <c r="E230" s="215"/>
      <c r="F230" s="215"/>
      <c r="G230" s="215"/>
      <c r="H230" s="215"/>
      <c r="I230" s="215"/>
    </row>
    <row r="231" spans="4:9" s="133" customFormat="1" ht="15.75">
      <c r="D231" s="215"/>
      <c r="E231" s="215"/>
      <c r="F231" s="215"/>
      <c r="G231" s="215"/>
      <c r="H231" s="215"/>
      <c r="I231" s="215"/>
    </row>
    <row r="232" spans="4:9" s="133" customFormat="1" ht="15.75">
      <c r="D232" s="215"/>
      <c r="E232" s="215"/>
      <c r="F232" s="215"/>
      <c r="G232" s="215"/>
      <c r="H232" s="215"/>
      <c r="I232" s="215"/>
    </row>
    <row r="233" spans="4:9" s="133" customFormat="1" ht="15.75">
      <c r="D233" s="215"/>
      <c r="E233" s="215"/>
      <c r="F233" s="215"/>
      <c r="G233" s="215"/>
      <c r="H233" s="215"/>
      <c r="I233" s="215"/>
    </row>
    <row r="234" spans="4:9" s="133" customFormat="1" ht="15.75">
      <c r="D234" s="215"/>
      <c r="E234" s="215"/>
      <c r="F234" s="215"/>
      <c r="G234" s="215"/>
      <c r="H234" s="215"/>
      <c r="I234" s="215"/>
    </row>
    <row r="235" spans="4:9" s="133" customFormat="1" ht="15.75">
      <c r="D235" s="215"/>
      <c r="E235" s="215"/>
      <c r="F235" s="215"/>
      <c r="G235" s="215"/>
      <c r="H235" s="215"/>
      <c r="I235" s="215"/>
    </row>
    <row r="236" spans="4:9" s="133" customFormat="1" ht="15.75">
      <c r="D236" s="215"/>
      <c r="E236" s="215"/>
      <c r="F236" s="215"/>
      <c r="G236" s="215"/>
      <c r="H236" s="215"/>
      <c r="I236" s="215"/>
    </row>
    <row r="237" spans="4:9" s="133" customFormat="1" ht="15.75">
      <c r="D237" s="215"/>
      <c r="E237" s="215"/>
      <c r="F237" s="215"/>
      <c r="G237" s="215"/>
      <c r="H237" s="215"/>
      <c r="I237" s="215"/>
    </row>
    <row r="238" spans="4:9" s="133" customFormat="1" ht="15.75">
      <c r="D238" s="215"/>
      <c r="E238" s="215"/>
      <c r="F238" s="215"/>
      <c r="G238" s="215"/>
      <c r="H238" s="215"/>
      <c r="I238" s="215"/>
    </row>
    <row r="239" spans="4:9" s="133" customFormat="1" ht="15.75">
      <c r="D239" s="215"/>
      <c r="E239" s="215"/>
      <c r="F239" s="215"/>
      <c r="G239" s="215"/>
      <c r="H239" s="215"/>
      <c r="I239" s="215"/>
    </row>
    <row r="240" spans="4:9" s="133" customFormat="1" ht="15.75">
      <c r="D240" s="215"/>
      <c r="E240" s="215"/>
      <c r="F240" s="215"/>
      <c r="G240" s="215"/>
      <c r="H240" s="215"/>
      <c r="I240" s="215"/>
    </row>
    <row r="241" spans="4:9" s="133" customFormat="1" ht="15.75">
      <c r="D241" s="215"/>
      <c r="E241" s="215"/>
      <c r="F241" s="215"/>
      <c r="G241" s="215"/>
      <c r="H241" s="215"/>
      <c r="I241" s="215"/>
    </row>
    <row r="242" spans="4:9" s="133" customFormat="1" ht="15.75">
      <c r="D242" s="215"/>
      <c r="E242" s="215"/>
      <c r="F242" s="215"/>
      <c r="G242" s="215"/>
      <c r="H242" s="215"/>
      <c r="I242" s="215"/>
    </row>
    <row r="243" spans="4:9" s="133" customFormat="1" ht="15.75">
      <c r="D243" s="215"/>
      <c r="E243" s="215"/>
      <c r="F243" s="215"/>
      <c r="G243" s="215"/>
      <c r="H243" s="215"/>
      <c r="I243" s="215"/>
    </row>
    <row r="244" spans="4:9" s="133" customFormat="1" ht="15.75">
      <c r="D244" s="215"/>
      <c r="E244" s="215"/>
      <c r="F244" s="215"/>
      <c r="G244" s="215"/>
      <c r="H244" s="215"/>
      <c r="I244" s="215"/>
    </row>
    <row r="245" spans="4:9" s="133" customFormat="1" ht="15.75">
      <c r="D245" s="215"/>
      <c r="E245" s="215"/>
      <c r="F245" s="215"/>
      <c r="G245" s="215"/>
      <c r="H245" s="215"/>
      <c r="I245" s="215"/>
    </row>
    <row r="246" spans="4:9" s="133" customFormat="1" ht="15.75">
      <c r="D246" s="215"/>
      <c r="E246" s="215"/>
      <c r="F246" s="215"/>
      <c r="G246" s="215"/>
      <c r="H246" s="215"/>
      <c r="I246" s="215"/>
    </row>
    <row r="247" spans="4:9" s="133" customFormat="1" ht="15.75">
      <c r="D247" s="215"/>
      <c r="E247" s="215"/>
      <c r="F247" s="215"/>
      <c r="G247" s="215"/>
      <c r="H247" s="215"/>
      <c r="I247" s="215"/>
    </row>
    <row r="248" spans="4:9" s="133" customFormat="1" ht="15.75">
      <c r="D248" s="215"/>
      <c r="E248" s="215"/>
      <c r="F248" s="215"/>
      <c r="G248" s="215"/>
      <c r="H248" s="215"/>
      <c r="I248" s="215"/>
    </row>
    <row r="249" spans="4:9" s="133" customFormat="1" ht="15.75">
      <c r="D249" s="215"/>
      <c r="E249" s="215"/>
      <c r="F249" s="215"/>
      <c r="G249" s="215"/>
      <c r="H249" s="215"/>
      <c r="I249" s="215"/>
    </row>
    <row r="250" spans="4:9" s="133" customFormat="1" ht="15.75">
      <c r="D250" s="215"/>
      <c r="E250" s="215"/>
      <c r="F250" s="215"/>
      <c r="G250" s="215"/>
      <c r="H250" s="215"/>
      <c r="I250" s="215"/>
    </row>
    <row r="251" spans="4:9" s="133" customFormat="1" ht="15.75">
      <c r="D251" s="215"/>
      <c r="E251" s="215"/>
      <c r="F251" s="215"/>
      <c r="G251" s="215"/>
      <c r="H251" s="215"/>
      <c r="I251" s="215"/>
    </row>
    <row r="252" spans="4:9" s="133" customFormat="1" ht="15.75">
      <c r="D252" s="215"/>
      <c r="E252" s="215"/>
      <c r="F252" s="215"/>
      <c r="G252" s="215"/>
      <c r="H252" s="215"/>
      <c r="I252" s="215"/>
    </row>
    <row r="253" spans="4:9" s="133" customFormat="1" ht="15.75">
      <c r="D253" s="215"/>
      <c r="E253" s="215"/>
      <c r="F253" s="215"/>
      <c r="G253" s="215"/>
      <c r="H253" s="215"/>
      <c r="I253" s="215"/>
    </row>
    <row r="254" spans="4:9" s="133" customFormat="1" ht="15.75">
      <c r="D254" s="215"/>
      <c r="E254" s="215"/>
      <c r="F254" s="215"/>
      <c r="G254" s="215"/>
      <c r="H254" s="215"/>
      <c r="I254" s="215"/>
    </row>
    <row r="255" spans="4:9" s="133" customFormat="1" ht="15.75">
      <c r="D255" s="215"/>
      <c r="E255" s="215"/>
      <c r="F255" s="215"/>
      <c r="G255" s="215"/>
      <c r="H255" s="215"/>
      <c r="I255" s="215"/>
    </row>
    <row r="256" spans="4:9" s="133" customFormat="1" ht="15.75">
      <c r="D256" s="215"/>
      <c r="E256" s="215"/>
      <c r="F256" s="215"/>
      <c r="G256" s="215"/>
      <c r="H256" s="215"/>
      <c r="I256" s="215"/>
    </row>
    <row r="257" spans="4:9" s="133" customFormat="1" ht="15.75">
      <c r="D257" s="215"/>
      <c r="E257" s="215"/>
      <c r="F257" s="215"/>
      <c r="G257" s="215"/>
      <c r="H257" s="215"/>
      <c r="I257" s="215"/>
    </row>
    <row r="258" spans="4:9" s="133" customFormat="1" ht="15.75">
      <c r="D258" s="215"/>
      <c r="E258" s="215"/>
      <c r="F258" s="215"/>
      <c r="G258" s="215"/>
      <c r="H258" s="215"/>
      <c r="I258" s="215"/>
    </row>
    <row r="259" spans="4:9" s="133" customFormat="1" ht="15.75">
      <c r="D259" s="215"/>
      <c r="E259" s="215"/>
      <c r="F259" s="215"/>
      <c r="G259" s="215"/>
      <c r="H259" s="215"/>
      <c r="I259" s="215"/>
    </row>
    <row r="260" spans="4:9" s="133" customFormat="1" ht="15.75">
      <c r="D260" s="215"/>
      <c r="E260" s="215"/>
      <c r="F260" s="215"/>
      <c r="G260" s="215"/>
      <c r="H260" s="215"/>
      <c r="I260" s="215"/>
    </row>
    <row r="261" spans="4:9" s="133" customFormat="1" ht="15.75">
      <c r="D261" s="215"/>
      <c r="E261" s="215"/>
      <c r="F261" s="215"/>
      <c r="G261" s="215"/>
      <c r="H261" s="215"/>
      <c r="I261" s="215"/>
    </row>
    <row r="262" spans="4:9" s="133" customFormat="1" ht="15.75">
      <c r="D262" s="215"/>
      <c r="E262" s="215"/>
      <c r="F262" s="215"/>
      <c r="G262" s="215"/>
      <c r="H262" s="215"/>
      <c r="I262" s="215"/>
    </row>
    <row r="263" spans="4:9" s="133" customFormat="1" ht="15.75">
      <c r="D263" s="215"/>
      <c r="E263" s="215"/>
      <c r="F263" s="215"/>
      <c r="G263" s="215"/>
      <c r="H263" s="215"/>
      <c r="I263" s="215"/>
    </row>
    <row r="264" spans="4:9" s="133" customFormat="1" ht="15.75">
      <c r="D264" s="215"/>
      <c r="E264" s="215"/>
      <c r="F264" s="215"/>
      <c r="G264" s="215"/>
      <c r="H264" s="215"/>
      <c r="I264" s="21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F52" sqref="F52"/>
    </sheetView>
  </sheetViews>
  <sheetFormatPr defaultColWidth="10.625" defaultRowHeight="15.75"/>
  <cols>
    <col min="1" max="1" width="51.875" style="133" customWidth="1"/>
    <col min="2" max="2" width="10.625" style="141" customWidth="1"/>
    <col min="3" max="7" width="13.625" style="133" customWidth="1"/>
    <col min="8" max="9" width="14.625" style="133" customWidth="1"/>
    <col min="10" max="20" width="10.625" style="133" customWidth="1"/>
    <col min="21" max="21" width="13.50390625" style="133" bestFit="1" customWidth="1"/>
    <col min="22" max="16384" width="10.625" style="133" customWidth="1"/>
  </cols>
  <sheetData>
    <row r="1" spans="1:22" ht="15.75">
      <c r="A1" s="33" t="s">
        <v>857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34"/>
      <c r="S1" s="193"/>
      <c r="T1" s="34"/>
      <c r="U1" s="34"/>
      <c r="V1" s="34"/>
    </row>
    <row r="2" spans="1:22" ht="15.75">
      <c r="A2" s="132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34"/>
      <c r="S2" s="193"/>
      <c r="T2" s="34"/>
      <c r="U2" s="34"/>
      <c r="V2" s="34"/>
    </row>
    <row r="3" spans="1:22" ht="15.75">
      <c r="A3" s="71" t="s">
        <v>407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34"/>
      <c r="S3" s="34"/>
      <c r="V3" s="34"/>
    </row>
    <row r="4" spans="1:22" ht="15.75">
      <c r="A4" s="71" t="s">
        <v>408</v>
      </c>
      <c r="B4" s="194"/>
      <c r="C4" s="138"/>
      <c r="D4" s="138"/>
      <c r="E4" s="35"/>
      <c r="F4" s="35"/>
      <c r="G4" s="71"/>
      <c r="H4" s="62"/>
      <c r="I4" s="35"/>
      <c r="J4" s="35"/>
      <c r="K4" s="35"/>
      <c r="L4" s="35"/>
      <c r="M4" s="35"/>
      <c r="N4" s="35"/>
      <c r="O4" s="35"/>
      <c r="P4" s="35"/>
      <c r="Q4" s="35"/>
      <c r="R4" s="195"/>
      <c r="S4" s="35"/>
      <c r="V4" s="34"/>
    </row>
    <row r="5" spans="1:22" ht="15.75">
      <c r="A5" s="316">
        <f>Title!B10</f>
        <v>43555</v>
      </c>
      <c r="B5" s="33"/>
      <c r="C5" s="33"/>
      <c r="D5" s="33"/>
      <c r="E5" s="196"/>
      <c r="F5" s="196"/>
      <c r="G5" s="71"/>
      <c r="H5" s="197"/>
      <c r="I5" s="196"/>
      <c r="J5" s="196"/>
      <c r="K5" s="196"/>
      <c r="L5" s="196"/>
      <c r="M5" s="196"/>
      <c r="N5" s="196"/>
      <c r="O5" s="196"/>
      <c r="P5" s="196"/>
      <c r="Q5" s="196"/>
      <c r="R5" s="193"/>
      <c r="S5" s="35"/>
      <c r="V5" s="196"/>
    </row>
    <row r="6" spans="7:8" ht="15.75">
      <c r="G6" s="71"/>
      <c r="H6" s="198"/>
    </row>
    <row r="7" ht="16.5" thickBot="1">
      <c r="I7" s="44" t="s">
        <v>769</v>
      </c>
    </row>
    <row r="8" spans="1:9" s="139" customFormat="1" ht="21" customHeight="1">
      <c r="A8" s="668" t="s">
        <v>221</v>
      </c>
      <c r="B8" s="670" t="s">
        <v>5</v>
      </c>
      <c r="C8" s="199" t="s">
        <v>814</v>
      </c>
      <c r="D8" s="199"/>
      <c r="E8" s="199"/>
      <c r="F8" s="199" t="s">
        <v>836</v>
      </c>
      <c r="G8" s="199"/>
      <c r="H8" s="199"/>
      <c r="I8" s="200"/>
    </row>
    <row r="9" spans="1:9" s="139" customFormat="1" ht="24" customHeight="1">
      <c r="A9" s="669"/>
      <c r="B9" s="671"/>
      <c r="C9" s="310" t="s">
        <v>815</v>
      </c>
      <c r="D9" s="310" t="s">
        <v>816</v>
      </c>
      <c r="E9" s="310" t="s">
        <v>817</v>
      </c>
      <c r="F9" s="311" t="s">
        <v>818</v>
      </c>
      <c r="G9" s="201" t="s">
        <v>819</v>
      </c>
      <c r="H9" s="201"/>
      <c r="I9" s="672" t="s">
        <v>820</v>
      </c>
    </row>
    <row r="10" spans="1:9" s="139" customFormat="1" ht="24" customHeight="1">
      <c r="A10" s="669"/>
      <c r="B10" s="671"/>
      <c r="C10" s="310"/>
      <c r="D10" s="310"/>
      <c r="E10" s="310"/>
      <c r="F10" s="311"/>
      <c r="G10" s="202" t="s">
        <v>683</v>
      </c>
      <c r="H10" s="202" t="s">
        <v>684</v>
      </c>
      <c r="I10" s="673"/>
    </row>
    <row r="11" spans="1:9" s="179" customFormat="1" ht="16.5" thickBot="1">
      <c r="A11" s="203" t="s">
        <v>6</v>
      </c>
      <c r="B11" s="204" t="s">
        <v>7</v>
      </c>
      <c r="C11" s="205">
        <v>1</v>
      </c>
      <c r="D11" s="205">
        <v>2</v>
      </c>
      <c r="E11" s="205">
        <v>3</v>
      </c>
      <c r="F11" s="205">
        <v>4</v>
      </c>
      <c r="G11" s="205">
        <v>5</v>
      </c>
      <c r="H11" s="205">
        <v>6</v>
      </c>
      <c r="I11" s="206">
        <v>7</v>
      </c>
    </row>
    <row r="12" spans="1:9" s="179" customFormat="1" ht="15.75">
      <c r="A12" s="312" t="s">
        <v>821</v>
      </c>
      <c r="B12" s="356"/>
      <c r="C12" s="357"/>
      <c r="D12" s="357"/>
      <c r="E12" s="357"/>
      <c r="F12" s="357"/>
      <c r="G12" s="357"/>
      <c r="H12" s="357"/>
      <c r="I12" s="358"/>
    </row>
    <row r="13" spans="1:9" s="179" customFormat="1" ht="15.75">
      <c r="A13" s="313" t="s">
        <v>822</v>
      </c>
      <c r="B13" s="359" t="s">
        <v>369</v>
      </c>
      <c r="C13" s="360"/>
      <c r="D13" s="360"/>
      <c r="E13" s="360"/>
      <c r="F13" s="360"/>
      <c r="G13" s="360"/>
      <c r="H13" s="360"/>
      <c r="I13" s="361">
        <f>F13+G13-H13</f>
        <v>0</v>
      </c>
    </row>
    <row r="14" spans="1:9" s="179" customFormat="1" ht="15.75">
      <c r="A14" s="313" t="s">
        <v>823</v>
      </c>
      <c r="B14" s="359" t="s">
        <v>370</v>
      </c>
      <c r="C14" s="360"/>
      <c r="D14" s="360"/>
      <c r="E14" s="360"/>
      <c r="F14" s="360"/>
      <c r="G14" s="360"/>
      <c r="H14" s="360"/>
      <c r="I14" s="361">
        <f aca="true" t="shared" si="0" ref="I14:I27">F14+G14-H14</f>
        <v>0</v>
      </c>
    </row>
    <row r="15" spans="1:9" s="179" customFormat="1" ht="15.75">
      <c r="A15" s="313" t="s">
        <v>729</v>
      </c>
      <c r="B15" s="359" t="s">
        <v>371</v>
      </c>
      <c r="C15" s="360"/>
      <c r="D15" s="360"/>
      <c r="E15" s="360"/>
      <c r="F15" s="360"/>
      <c r="G15" s="360"/>
      <c r="H15" s="360"/>
      <c r="I15" s="361">
        <f t="shared" si="0"/>
        <v>0</v>
      </c>
    </row>
    <row r="16" spans="1:9" s="179" customFormat="1" ht="15.75">
      <c r="A16" s="313" t="s">
        <v>824</v>
      </c>
      <c r="B16" s="359" t="s">
        <v>372</v>
      </c>
      <c r="C16" s="360"/>
      <c r="D16" s="360"/>
      <c r="E16" s="360"/>
      <c r="F16" s="360"/>
      <c r="G16" s="360"/>
      <c r="H16" s="360"/>
      <c r="I16" s="361">
        <f t="shared" si="0"/>
        <v>0</v>
      </c>
    </row>
    <row r="17" spans="1:9" s="179" customFormat="1" ht="15.75">
      <c r="A17" s="313" t="s">
        <v>548</v>
      </c>
      <c r="B17" s="359" t="s">
        <v>373</v>
      </c>
      <c r="C17" s="360"/>
      <c r="D17" s="360"/>
      <c r="E17" s="360"/>
      <c r="F17" s="360">
        <v>932</v>
      </c>
      <c r="G17" s="360"/>
      <c r="H17" s="360"/>
      <c r="I17" s="361">
        <f t="shared" si="0"/>
        <v>932</v>
      </c>
    </row>
    <row r="18" spans="1:9" s="179" customFormat="1" ht="16.5" thickBot="1">
      <c r="A18" s="314" t="s">
        <v>825</v>
      </c>
      <c r="B18" s="362" t="s">
        <v>374</v>
      </c>
      <c r="C18" s="363">
        <f aca="true" t="shared" si="1" ref="C18:H18">C13+C14+C16+C17</f>
        <v>0</v>
      </c>
      <c r="D18" s="363">
        <f t="shared" si="1"/>
        <v>0</v>
      </c>
      <c r="E18" s="363">
        <f t="shared" si="1"/>
        <v>0</v>
      </c>
      <c r="F18" s="363">
        <f t="shared" si="1"/>
        <v>932</v>
      </c>
      <c r="G18" s="363">
        <f t="shared" si="1"/>
        <v>0</v>
      </c>
      <c r="H18" s="363">
        <f t="shared" si="1"/>
        <v>0</v>
      </c>
      <c r="I18" s="364">
        <f t="shared" si="0"/>
        <v>932</v>
      </c>
    </row>
    <row r="19" spans="1:9" s="179" customFormat="1" ht="15.75">
      <c r="A19" s="312" t="s">
        <v>826</v>
      </c>
      <c r="B19" s="365"/>
      <c r="C19" s="366"/>
      <c r="D19" s="366"/>
      <c r="E19" s="366"/>
      <c r="F19" s="366"/>
      <c r="G19" s="366"/>
      <c r="H19" s="366"/>
      <c r="I19" s="367"/>
    </row>
    <row r="20" spans="1:16" s="179" customFormat="1" ht="15.75">
      <c r="A20" s="313" t="s">
        <v>822</v>
      </c>
      <c r="B20" s="359" t="s">
        <v>375</v>
      </c>
      <c r="C20" s="360"/>
      <c r="D20" s="360"/>
      <c r="E20" s="360"/>
      <c r="F20" s="360"/>
      <c r="G20" s="360"/>
      <c r="H20" s="360"/>
      <c r="I20" s="361">
        <f t="shared" si="0"/>
        <v>0</v>
      </c>
      <c r="J20" s="207"/>
      <c r="K20" s="207"/>
      <c r="L20" s="207"/>
      <c r="M20" s="207"/>
      <c r="N20" s="207"/>
      <c r="O20" s="207"/>
      <c r="P20" s="207"/>
    </row>
    <row r="21" spans="1:16" s="179" customFormat="1" ht="15.75">
      <c r="A21" s="313" t="s">
        <v>827</v>
      </c>
      <c r="B21" s="359" t="s">
        <v>376</v>
      </c>
      <c r="C21" s="360"/>
      <c r="D21" s="360"/>
      <c r="E21" s="360"/>
      <c r="F21" s="360"/>
      <c r="G21" s="360"/>
      <c r="H21" s="360"/>
      <c r="I21" s="361">
        <f t="shared" si="0"/>
        <v>0</v>
      </c>
      <c r="J21" s="207"/>
      <c r="K21" s="207"/>
      <c r="L21" s="207"/>
      <c r="M21" s="207"/>
      <c r="N21" s="207"/>
      <c r="O21" s="207"/>
      <c r="P21" s="207"/>
    </row>
    <row r="22" spans="1:16" s="179" customFormat="1" ht="15.75">
      <c r="A22" s="313" t="s">
        <v>828</v>
      </c>
      <c r="B22" s="359" t="s">
        <v>377</v>
      </c>
      <c r="C22" s="360"/>
      <c r="D22" s="360"/>
      <c r="E22" s="360"/>
      <c r="F22" s="360"/>
      <c r="G22" s="360"/>
      <c r="H22" s="360"/>
      <c r="I22" s="361">
        <f t="shared" si="0"/>
        <v>0</v>
      </c>
      <c r="J22" s="207"/>
      <c r="K22" s="207"/>
      <c r="L22" s="207"/>
      <c r="M22" s="207"/>
      <c r="N22" s="207"/>
      <c r="O22" s="207"/>
      <c r="P22" s="207"/>
    </row>
    <row r="23" spans="1:16" s="179" customFormat="1" ht="15.75">
      <c r="A23" s="313" t="s">
        <v>829</v>
      </c>
      <c r="B23" s="359" t="s">
        <v>378</v>
      </c>
      <c r="C23" s="360"/>
      <c r="D23" s="360"/>
      <c r="E23" s="360"/>
      <c r="F23" s="360"/>
      <c r="G23" s="360"/>
      <c r="H23" s="360"/>
      <c r="I23" s="361">
        <f t="shared" si="0"/>
        <v>0</v>
      </c>
      <c r="J23" s="207"/>
      <c r="K23" s="207"/>
      <c r="L23" s="207"/>
      <c r="M23" s="207"/>
      <c r="N23" s="207"/>
      <c r="O23" s="207"/>
      <c r="P23" s="207"/>
    </row>
    <row r="24" spans="1:16" s="179" customFormat="1" ht="15.75">
      <c r="A24" s="313" t="s">
        <v>830</v>
      </c>
      <c r="B24" s="359" t="s">
        <v>379</v>
      </c>
      <c r="C24" s="360"/>
      <c r="D24" s="360"/>
      <c r="E24" s="360"/>
      <c r="F24" s="360"/>
      <c r="G24" s="360"/>
      <c r="H24" s="360"/>
      <c r="I24" s="361">
        <f t="shared" si="0"/>
        <v>0</v>
      </c>
      <c r="J24" s="207"/>
      <c r="K24" s="207"/>
      <c r="L24" s="207"/>
      <c r="M24" s="207"/>
      <c r="N24" s="207"/>
      <c r="O24" s="207"/>
      <c r="P24" s="207"/>
    </row>
    <row r="25" spans="1:16" s="179" customFormat="1" ht="15.75">
      <c r="A25" s="313" t="s">
        <v>831</v>
      </c>
      <c r="B25" s="359" t="s">
        <v>380</v>
      </c>
      <c r="C25" s="360"/>
      <c r="D25" s="360"/>
      <c r="E25" s="360"/>
      <c r="F25" s="360"/>
      <c r="G25" s="360"/>
      <c r="H25" s="360"/>
      <c r="I25" s="361">
        <f t="shared" si="0"/>
        <v>0</v>
      </c>
      <c r="J25" s="207"/>
      <c r="K25" s="207"/>
      <c r="L25" s="207"/>
      <c r="M25" s="207"/>
      <c r="N25" s="207"/>
      <c r="O25" s="207"/>
      <c r="P25" s="207"/>
    </row>
    <row r="26" spans="1:16" s="179" customFormat="1" ht="15.75">
      <c r="A26" s="315" t="s">
        <v>832</v>
      </c>
      <c r="B26" s="368" t="s">
        <v>381</v>
      </c>
      <c r="C26" s="360"/>
      <c r="D26" s="360"/>
      <c r="E26" s="360"/>
      <c r="F26" s="360"/>
      <c r="G26" s="360"/>
      <c r="H26" s="360"/>
      <c r="I26" s="361">
        <f t="shared" si="0"/>
        <v>0</v>
      </c>
      <c r="J26" s="207"/>
      <c r="K26" s="207"/>
      <c r="L26" s="207"/>
      <c r="M26" s="207"/>
      <c r="N26" s="207"/>
      <c r="O26" s="207"/>
      <c r="P26" s="207"/>
    </row>
    <row r="27" spans="1:16" s="179" customFormat="1" ht="16.5" thickBot="1">
      <c r="A27" s="314" t="s">
        <v>833</v>
      </c>
      <c r="B27" s="362" t="s">
        <v>382</v>
      </c>
      <c r="C27" s="363">
        <f aca="true" t="shared" si="2" ref="C27:H27">SUM(C20:C26)</f>
        <v>0</v>
      </c>
      <c r="D27" s="363">
        <f t="shared" si="2"/>
        <v>0</v>
      </c>
      <c r="E27" s="363">
        <f t="shared" si="2"/>
        <v>0</v>
      </c>
      <c r="F27" s="363">
        <f t="shared" si="2"/>
        <v>0</v>
      </c>
      <c r="G27" s="363">
        <f t="shared" si="2"/>
        <v>0</v>
      </c>
      <c r="H27" s="363">
        <f t="shared" si="2"/>
        <v>0</v>
      </c>
      <c r="I27" s="364">
        <f t="shared" si="0"/>
        <v>0</v>
      </c>
      <c r="J27" s="207"/>
      <c r="K27" s="207"/>
      <c r="L27" s="207"/>
      <c r="M27" s="207"/>
      <c r="N27" s="207"/>
      <c r="O27" s="207"/>
      <c r="P27" s="207"/>
    </row>
    <row r="28" spans="1:16" s="179" customFormat="1" ht="15.75">
      <c r="A28" s="208"/>
      <c r="B28" s="209"/>
      <c r="C28" s="210"/>
      <c r="D28" s="211"/>
      <c r="E28" s="211"/>
      <c r="F28" s="211"/>
      <c r="G28" s="211"/>
      <c r="H28" s="211"/>
      <c r="I28" s="211"/>
      <c r="J28" s="207"/>
      <c r="K28" s="207"/>
      <c r="L28" s="207"/>
      <c r="M28" s="207"/>
      <c r="N28" s="207"/>
      <c r="O28" s="207"/>
      <c r="P28" s="207"/>
    </row>
    <row r="29" spans="1:9" s="179" customFormat="1" ht="15.75">
      <c r="A29" s="674" t="s">
        <v>845</v>
      </c>
      <c r="B29" s="674"/>
      <c r="C29" s="674"/>
      <c r="D29" s="674"/>
      <c r="E29" s="674"/>
      <c r="F29" s="674"/>
      <c r="G29" s="674"/>
      <c r="H29" s="674"/>
      <c r="I29" s="674"/>
    </row>
    <row r="30" spans="1:9" s="179" customFormat="1" ht="15.75">
      <c r="A30" s="212"/>
      <c r="B30" s="213"/>
      <c r="C30" s="212"/>
      <c r="D30" s="214"/>
      <c r="E30" s="214"/>
      <c r="F30" s="214"/>
      <c r="G30" s="214"/>
      <c r="H30" s="214"/>
      <c r="I30" s="214"/>
    </row>
    <row r="31" spans="1:9" s="179" customFormat="1" ht="15.75">
      <c r="A31" s="61" t="s">
        <v>387</v>
      </c>
      <c r="B31" s="636">
        <f>Title!B11</f>
        <v>43614</v>
      </c>
      <c r="C31" s="636"/>
      <c r="D31" s="636"/>
      <c r="E31" s="636"/>
      <c r="F31" s="636"/>
      <c r="G31" s="636"/>
      <c r="H31" s="636"/>
      <c r="I31" s="215"/>
    </row>
    <row r="32" spans="1:9" s="179" customFormat="1" ht="15.75">
      <c r="A32" s="61"/>
      <c r="B32" s="636"/>
      <c r="C32" s="636"/>
      <c r="D32" s="636"/>
      <c r="E32" s="636"/>
      <c r="F32" s="636"/>
      <c r="G32" s="215"/>
      <c r="H32" s="215"/>
      <c r="I32" s="215"/>
    </row>
    <row r="33" spans="1:9" s="179" customFormat="1" ht="15.75">
      <c r="A33" s="63" t="s">
        <v>834</v>
      </c>
      <c r="B33" s="677" t="s">
        <v>851</v>
      </c>
      <c r="C33" s="677"/>
      <c r="D33" s="677"/>
      <c r="E33" s="677"/>
      <c r="F33" s="677"/>
      <c r="G33" s="215"/>
      <c r="H33" s="215"/>
      <c r="I33" s="215"/>
    </row>
    <row r="34" spans="1:9" s="179" customFormat="1" ht="15.75">
      <c r="A34" s="63"/>
      <c r="B34" s="678"/>
      <c r="C34" s="678"/>
      <c r="D34" s="678"/>
      <c r="E34" s="678"/>
      <c r="F34" s="678"/>
      <c r="G34" s="678"/>
      <c r="H34" s="678"/>
      <c r="I34" s="678"/>
    </row>
    <row r="35" spans="1:9" s="179" customFormat="1" ht="15.75">
      <c r="A35" s="63" t="s">
        <v>392</v>
      </c>
      <c r="B35" s="637" t="s">
        <v>393</v>
      </c>
      <c r="C35" s="637"/>
      <c r="D35" s="637"/>
      <c r="E35" s="637"/>
      <c r="F35" s="637"/>
      <c r="G35" s="637"/>
      <c r="H35" s="637"/>
      <c r="I35" s="637"/>
    </row>
    <row r="36" s="179" customFormat="1" ht="15.75" customHeight="1">
      <c r="A36" s="65"/>
    </row>
    <row r="37" spans="1:9" s="179" customFormat="1" ht="15.75">
      <c r="A37" s="65"/>
      <c r="B37" s="637"/>
      <c r="C37" s="637"/>
      <c r="D37" s="637"/>
      <c r="E37" s="637"/>
      <c r="F37" s="637"/>
      <c r="G37" s="637"/>
      <c r="H37" s="637"/>
      <c r="I37" s="637"/>
    </row>
    <row r="38" spans="1:9" s="179" customFormat="1" ht="15.75">
      <c r="A38" s="65"/>
      <c r="B38" s="637"/>
      <c r="C38" s="637"/>
      <c r="D38" s="637"/>
      <c r="E38" s="637"/>
      <c r="F38" s="637"/>
      <c r="G38" s="637"/>
      <c r="H38" s="637"/>
      <c r="I38" s="637"/>
    </row>
    <row r="39" spans="1:9" s="179" customFormat="1" ht="15.75">
      <c r="A39" s="65"/>
      <c r="B39" s="637"/>
      <c r="C39" s="637"/>
      <c r="D39" s="637"/>
      <c r="E39" s="637"/>
      <c r="F39" s="637"/>
      <c r="G39" s="637"/>
      <c r="H39" s="637"/>
      <c r="I39" s="637"/>
    </row>
    <row r="40" spans="1:9" s="179" customFormat="1" ht="15.75">
      <c r="A40" s="65"/>
      <c r="B40" s="637"/>
      <c r="C40" s="637"/>
      <c r="D40" s="637"/>
      <c r="E40" s="637"/>
      <c r="F40" s="637"/>
      <c r="G40" s="637"/>
      <c r="H40" s="637"/>
      <c r="I40" s="637"/>
    </row>
    <row r="41" spans="1:9" s="179" customFormat="1" ht="15.75">
      <c r="A41" s="65"/>
      <c r="B41" s="637"/>
      <c r="C41" s="637"/>
      <c r="D41" s="637"/>
      <c r="E41" s="637"/>
      <c r="F41" s="637"/>
      <c r="G41" s="637"/>
      <c r="H41" s="637"/>
      <c r="I41" s="637"/>
    </row>
    <row r="42" spans="1:9" s="179" customFormat="1" ht="15.75">
      <c r="A42" s="65"/>
      <c r="B42" s="637"/>
      <c r="C42" s="637"/>
      <c r="D42" s="637"/>
      <c r="E42" s="637"/>
      <c r="F42" s="637"/>
      <c r="G42" s="637"/>
      <c r="H42" s="637"/>
      <c r="I42" s="637"/>
    </row>
    <row r="43" spans="1:9" s="179" customFormat="1" ht="15.75">
      <c r="A43" s="133"/>
      <c r="B43" s="141"/>
      <c r="C43" s="133"/>
      <c r="D43" s="215"/>
      <c r="E43" s="215"/>
      <c r="F43" s="215"/>
      <c r="G43" s="215"/>
      <c r="H43" s="215"/>
      <c r="I43" s="215"/>
    </row>
    <row r="44" spans="1:9" s="179" customFormat="1" ht="15.75">
      <c r="A44" s="133"/>
      <c r="B44" s="141"/>
      <c r="C44" s="133"/>
      <c r="D44" s="215"/>
      <c r="E44" s="215"/>
      <c r="F44" s="215"/>
      <c r="G44" s="215"/>
      <c r="H44" s="215"/>
      <c r="I44" s="215"/>
    </row>
    <row r="45" spans="1:9" s="179" customFormat="1" ht="15.75">
      <c r="A45" s="133"/>
      <c r="B45" s="141"/>
      <c r="C45" s="133"/>
      <c r="D45" s="215"/>
      <c r="E45" s="215"/>
      <c r="F45" s="215"/>
      <c r="G45" s="215"/>
      <c r="H45" s="215"/>
      <c r="I45" s="215"/>
    </row>
    <row r="46" spans="1:9" s="179" customFormat="1" ht="15.75">
      <c r="A46" s="133"/>
      <c r="B46" s="141"/>
      <c r="C46" s="133"/>
      <c r="D46" s="215"/>
      <c r="E46" s="215"/>
      <c r="F46" s="215"/>
      <c r="G46" s="215"/>
      <c r="H46" s="215"/>
      <c r="I46" s="215"/>
    </row>
    <row r="47" spans="1:9" s="179" customFormat="1" ht="15.75">
      <c r="A47" s="133"/>
      <c r="B47" s="141"/>
      <c r="C47" s="133"/>
      <c r="D47" s="215"/>
      <c r="E47" s="215"/>
      <c r="F47" s="215"/>
      <c r="G47" s="215"/>
      <c r="H47" s="215"/>
      <c r="I47" s="215"/>
    </row>
    <row r="48" spans="1:9" s="179" customFormat="1" ht="15.75">
      <c r="A48" s="133"/>
      <c r="B48" s="141"/>
      <c r="C48" s="133"/>
      <c r="D48" s="215"/>
      <c r="E48" s="215"/>
      <c r="F48" s="215"/>
      <c r="G48" s="215"/>
      <c r="H48" s="215"/>
      <c r="I48" s="215"/>
    </row>
    <row r="49" spans="1:9" s="179" customFormat="1" ht="15.75">
      <c r="A49" s="133"/>
      <c r="B49" s="141"/>
      <c r="C49" s="133"/>
      <c r="D49" s="215"/>
      <c r="E49" s="215"/>
      <c r="F49" s="215"/>
      <c r="G49" s="215"/>
      <c r="H49" s="215"/>
      <c r="I49" s="215"/>
    </row>
    <row r="50" spans="1:9" s="179" customFormat="1" ht="15.75">
      <c r="A50" s="133"/>
      <c r="B50" s="141"/>
      <c r="C50" s="133"/>
      <c r="D50" s="215"/>
      <c r="E50" s="215"/>
      <c r="F50" s="215"/>
      <c r="G50" s="215"/>
      <c r="H50" s="215"/>
      <c r="I50" s="215"/>
    </row>
    <row r="51" spans="1:9" s="179" customFormat="1" ht="15.75">
      <c r="A51" s="133"/>
      <c r="B51" s="141"/>
      <c r="C51" s="133"/>
      <c r="D51" s="215"/>
      <c r="E51" s="215"/>
      <c r="F51" s="215"/>
      <c r="G51" s="215"/>
      <c r="H51" s="215"/>
      <c r="I51" s="215"/>
    </row>
    <row r="52" spans="1:9" s="179" customFormat="1" ht="15.75">
      <c r="A52" s="133"/>
      <c r="B52" s="141"/>
      <c r="C52" s="133"/>
      <c r="D52" s="215"/>
      <c r="E52" s="215"/>
      <c r="F52" s="215"/>
      <c r="G52" s="215"/>
      <c r="H52" s="215"/>
      <c r="I52" s="215"/>
    </row>
    <row r="53" spans="1:9" s="179" customFormat="1" ht="15.75">
      <c r="A53" s="133"/>
      <c r="B53" s="141"/>
      <c r="C53" s="133"/>
      <c r="D53" s="215"/>
      <c r="E53" s="215"/>
      <c r="F53" s="215"/>
      <c r="G53" s="215"/>
      <c r="H53" s="215"/>
      <c r="I53" s="215"/>
    </row>
    <row r="54" spans="1:9" s="179" customFormat="1" ht="15.75">
      <c r="A54" s="133"/>
      <c r="B54" s="141"/>
      <c r="C54" s="133"/>
      <c r="D54" s="215"/>
      <c r="E54" s="215"/>
      <c r="F54" s="215"/>
      <c r="G54" s="215"/>
      <c r="H54" s="215"/>
      <c r="I54" s="215"/>
    </row>
    <row r="55" spans="1:9" s="179" customFormat="1" ht="15.75">
      <c r="A55" s="133"/>
      <c r="B55" s="141"/>
      <c r="C55" s="133"/>
      <c r="D55" s="215"/>
      <c r="E55" s="215"/>
      <c r="F55" s="215"/>
      <c r="G55" s="215"/>
      <c r="H55" s="215"/>
      <c r="I55" s="215"/>
    </row>
    <row r="56" spans="1:9" s="179" customFormat="1" ht="15.75">
      <c r="A56" s="133"/>
      <c r="B56" s="141"/>
      <c r="C56" s="133"/>
      <c r="D56" s="215"/>
      <c r="E56" s="215"/>
      <c r="F56" s="215"/>
      <c r="G56" s="215"/>
      <c r="H56" s="215"/>
      <c r="I56" s="215"/>
    </row>
    <row r="57" spans="1:9" s="179" customFormat="1" ht="15.75">
      <c r="A57" s="133"/>
      <c r="B57" s="141"/>
      <c r="C57" s="133"/>
      <c r="D57" s="215"/>
      <c r="E57" s="215"/>
      <c r="F57" s="215"/>
      <c r="G57" s="215"/>
      <c r="H57" s="215"/>
      <c r="I57" s="215"/>
    </row>
    <row r="58" spans="1:9" s="179" customFormat="1" ht="15.75">
      <c r="A58" s="133"/>
      <c r="B58" s="141"/>
      <c r="C58" s="133"/>
      <c r="D58" s="215"/>
      <c r="E58" s="215"/>
      <c r="F58" s="215"/>
      <c r="G58" s="215"/>
      <c r="H58" s="215"/>
      <c r="I58" s="215"/>
    </row>
    <row r="59" spans="1:9" s="179" customFormat="1" ht="15.75">
      <c r="A59" s="133"/>
      <c r="B59" s="141"/>
      <c r="C59" s="133"/>
      <c r="D59" s="215"/>
      <c r="E59" s="215"/>
      <c r="F59" s="215"/>
      <c r="G59" s="215"/>
      <c r="H59" s="215"/>
      <c r="I59" s="215"/>
    </row>
    <row r="60" spans="1:9" s="179" customFormat="1" ht="15.75">
      <c r="A60" s="133"/>
      <c r="B60" s="141"/>
      <c r="C60" s="133"/>
      <c r="D60" s="215"/>
      <c r="E60" s="215"/>
      <c r="F60" s="215"/>
      <c r="G60" s="215"/>
      <c r="H60" s="215"/>
      <c r="I60" s="215"/>
    </row>
    <row r="61" spans="1:9" s="179" customFormat="1" ht="15.75">
      <c r="A61" s="133"/>
      <c r="B61" s="141"/>
      <c r="C61" s="133"/>
      <c r="D61" s="215"/>
      <c r="E61" s="215"/>
      <c r="F61" s="215"/>
      <c r="G61" s="215"/>
      <c r="H61" s="215"/>
      <c r="I61" s="215"/>
    </row>
    <row r="62" spans="1:9" s="179" customFormat="1" ht="15.75">
      <c r="A62" s="133"/>
      <c r="B62" s="141"/>
      <c r="C62" s="133"/>
      <c r="D62" s="215"/>
      <c r="E62" s="215"/>
      <c r="F62" s="215"/>
      <c r="G62" s="215"/>
      <c r="H62" s="215"/>
      <c r="I62" s="215"/>
    </row>
    <row r="63" spans="1:9" s="179" customFormat="1" ht="15.75">
      <c r="A63" s="133"/>
      <c r="B63" s="141"/>
      <c r="C63" s="133"/>
      <c r="D63" s="215"/>
      <c r="E63" s="215"/>
      <c r="F63" s="215"/>
      <c r="G63" s="215"/>
      <c r="H63" s="215"/>
      <c r="I63" s="215"/>
    </row>
    <row r="64" spans="1:9" s="179" customFormat="1" ht="15.75">
      <c r="A64" s="133"/>
      <c r="B64" s="141"/>
      <c r="C64" s="133"/>
      <c r="D64" s="215"/>
      <c r="E64" s="215"/>
      <c r="F64" s="215"/>
      <c r="G64" s="215"/>
      <c r="H64" s="215"/>
      <c r="I64" s="215"/>
    </row>
    <row r="65" spans="1:9" s="179" customFormat="1" ht="15.75">
      <c r="A65" s="133"/>
      <c r="B65" s="141"/>
      <c r="C65" s="133"/>
      <c r="D65" s="215"/>
      <c r="E65" s="215"/>
      <c r="F65" s="215"/>
      <c r="G65" s="215"/>
      <c r="H65" s="215"/>
      <c r="I65" s="215"/>
    </row>
    <row r="66" spans="1:9" s="179" customFormat="1" ht="15.75">
      <c r="A66" s="133"/>
      <c r="B66" s="141"/>
      <c r="C66" s="133"/>
      <c r="D66" s="215"/>
      <c r="E66" s="215"/>
      <c r="F66" s="215"/>
      <c r="G66" s="215"/>
      <c r="H66" s="215"/>
      <c r="I66" s="215"/>
    </row>
    <row r="67" spans="1:9" s="179" customFormat="1" ht="15.75">
      <c r="A67" s="133"/>
      <c r="B67" s="141"/>
      <c r="C67" s="133"/>
      <c r="D67" s="215"/>
      <c r="E67" s="215"/>
      <c r="F67" s="215"/>
      <c r="G67" s="215"/>
      <c r="H67" s="215"/>
      <c r="I67" s="215"/>
    </row>
    <row r="68" spans="1:9" s="179" customFormat="1" ht="15.75">
      <c r="A68" s="133"/>
      <c r="B68" s="141"/>
      <c r="C68" s="133"/>
      <c r="D68" s="215"/>
      <c r="E68" s="215"/>
      <c r="F68" s="215"/>
      <c r="G68" s="215"/>
      <c r="H68" s="215"/>
      <c r="I68" s="215"/>
    </row>
    <row r="69" spans="1:9" s="179" customFormat="1" ht="15.75">
      <c r="A69" s="133"/>
      <c r="B69" s="141"/>
      <c r="C69" s="133"/>
      <c r="D69" s="215"/>
      <c r="E69" s="215"/>
      <c r="F69" s="215"/>
      <c r="G69" s="215"/>
      <c r="H69" s="215"/>
      <c r="I69" s="215"/>
    </row>
    <row r="70" spans="1:9" s="179" customFormat="1" ht="15.75">
      <c r="A70" s="133"/>
      <c r="B70" s="141"/>
      <c r="C70" s="133"/>
      <c r="D70" s="215"/>
      <c r="E70" s="215"/>
      <c r="F70" s="215"/>
      <c r="G70" s="215"/>
      <c r="H70" s="215"/>
      <c r="I70" s="215"/>
    </row>
    <row r="71" spans="1:9" s="179" customFormat="1" ht="15.75">
      <c r="A71" s="133"/>
      <c r="B71" s="141"/>
      <c r="C71" s="133"/>
      <c r="D71" s="215"/>
      <c r="E71" s="215"/>
      <c r="F71" s="215"/>
      <c r="G71" s="215"/>
      <c r="H71" s="215"/>
      <c r="I71" s="215"/>
    </row>
    <row r="72" spans="1:9" s="179" customFormat="1" ht="15.75">
      <c r="A72" s="133"/>
      <c r="B72" s="141"/>
      <c r="C72" s="133"/>
      <c r="D72" s="215"/>
      <c r="E72" s="215"/>
      <c r="F72" s="215"/>
      <c r="G72" s="215"/>
      <c r="H72" s="215"/>
      <c r="I72" s="215"/>
    </row>
    <row r="73" spans="1:9" s="179" customFormat="1" ht="15.75">
      <c r="A73" s="133"/>
      <c r="B73" s="141"/>
      <c r="C73" s="133"/>
      <c r="D73" s="215"/>
      <c r="E73" s="215"/>
      <c r="F73" s="215"/>
      <c r="G73" s="215"/>
      <c r="H73" s="215"/>
      <c r="I73" s="215"/>
    </row>
    <row r="74" spans="1:9" s="179" customFormat="1" ht="15.75">
      <c r="A74" s="133"/>
      <c r="B74" s="141"/>
      <c r="C74" s="133"/>
      <c r="D74" s="215"/>
      <c r="E74" s="215"/>
      <c r="F74" s="215"/>
      <c r="G74" s="215"/>
      <c r="H74" s="215"/>
      <c r="I74" s="215"/>
    </row>
    <row r="75" spans="1:9" s="179" customFormat="1" ht="15.75">
      <c r="A75" s="133"/>
      <c r="B75" s="141"/>
      <c r="C75" s="133"/>
      <c r="D75" s="215"/>
      <c r="E75" s="215"/>
      <c r="F75" s="215"/>
      <c r="G75" s="215"/>
      <c r="H75" s="215"/>
      <c r="I75" s="215"/>
    </row>
    <row r="76" spans="1:9" s="179" customFormat="1" ht="15.75">
      <c r="A76" s="133"/>
      <c r="B76" s="141"/>
      <c r="C76" s="133"/>
      <c r="D76" s="215"/>
      <c r="E76" s="215"/>
      <c r="F76" s="215"/>
      <c r="G76" s="215"/>
      <c r="H76" s="215"/>
      <c r="I76" s="215"/>
    </row>
    <row r="77" spans="1:9" s="179" customFormat="1" ht="15.75">
      <c r="A77" s="133"/>
      <c r="B77" s="141"/>
      <c r="C77" s="133"/>
      <c r="D77" s="215"/>
      <c r="E77" s="215"/>
      <c r="F77" s="215"/>
      <c r="G77" s="215"/>
      <c r="H77" s="215"/>
      <c r="I77" s="215"/>
    </row>
    <row r="78" spans="1:9" s="179" customFormat="1" ht="15.75">
      <c r="A78" s="133"/>
      <c r="B78" s="141"/>
      <c r="C78" s="133"/>
      <c r="D78" s="215"/>
      <c r="E78" s="215"/>
      <c r="F78" s="215"/>
      <c r="G78" s="215"/>
      <c r="H78" s="215"/>
      <c r="I78" s="215"/>
    </row>
    <row r="79" spans="1:9" s="179" customFormat="1" ht="15.75">
      <c r="A79" s="133"/>
      <c r="B79" s="141"/>
      <c r="C79" s="133"/>
      <c r="D79" s="215"/>
      <c r="E79" s="215"/>
      <c r="F79" s="215"/>
      <c r="G79" s="215"/>
      <c r="H79" s="215"/>
      <c r="I79" s="215"/>
    </row>
    <row r="80" spans="1:9" s="179" customFormat="1" ht="15.75">
      <c r="A80" s="133"/>
      <c r="B80" s="141"/>
      <c r="C80" s="133"/>
      <c r="D80" s="215"/>
      <c r="E80" s="215"/>
      <c r="F80" s="215"/>
      <c r="G80" s="215"/>
      <c r="H80" s="215"/>
      <c r="I80" s="215"/>
    </row>
    <row r="81" spans="1:9" s="179" customFormat="1" ht="15.75">
      <c r="A81" s="133"/>
      <c r="B81" s="141"/>
      <c r="C81" s="133"/>
      <c r="D81" s="215"/>
      <c r="E81" s="215"/>
      <c r="F81" s="215"/>
      <c r="G81" s="215"/>
      <c r="H81" s="215"/>
      <c r="I81" s="215"/>
    </row>
    <row r="82" spans="1:9" s="179" customFormat="1" ht="15.75">
      <c r="A82" s="133"/>
      <c r="B82" s="141"/>
      <c r="C82" s="133"/>
      <c r="D82" s="215"/>
      <c r="E82" s="215"/>
      <c r="F82" s="215"/>
      <c r="G82" s="215"/>
      <c r="H82" s="215"/>
      <c r="I82" s="215"/>
    </row>
    <row r="83" spans="1:9" s="179" customFormat="1" ht="15.75">
      <c r="A83" s="133"/>
      <c r="B83" s="141"/>
      <c r="C83" s="133"/>
      <c r="D83" s="215"/>
      <c r="E83" s="215"/>
      <c r="F83" s="215"/>
      <c r="G83" s="215"/>
      <c r="H83" s="215"/>
      <c r="I83" s="215"/>
    </row>
    <row r="84" spans="1:9" s="179" customFormat="1" ht="15.75">
      <c r="A84" s="133"/>
      <c r="B84" s="141"/>
      <c r="C84" s="133"/>
      <c r="D84" s="215"/>
      <c r="E84" s="215"/>
      <c r="F84" s="215"/>
      <c r="G84" s="215"/>
      <c r="H84" s="215"/>
      <c r="I84" s="215"/>
    </row>
    <row r="85" spans="1:9" s="179" customFormat="1" ht="15.75">
      <c r="A85" s="133"/>
      <c r="B85" s="141"/>
      <c r="C85" s="133"/>
      <c r="D85" s="215"/>
      <c r="E85" s="215"/>
      <c r="F85" s="215"/>
      <c r="G85" s="215"/>
      <c r="H85" s="215"/>
      <c r="I85" s="215"/>
    </row>
    <row r="86" spans="1:9" s="179" customFormat="1" ht="15.75">
      <c r="A86" s="133"/>
      <c r="B86" s="141"/>
      <c r="C86" s="133"/>
      <c r="D86" s="215"/>
      <c r="E86" s="215"/>
      <c r="F86" s="215"/>
      <c r="G86" s="215"/>
      <c r="H86" s="215"/>
      <c r="I86" s="215"/>
    </row>
    <row r="87" spans="1:9" s="179" customFormat="1" ht="15.75">
      <c r="A87" s="133"/>
      <c r="B87" s="141"/>
      <c r="C87" s="133"/>
      <c r="D87" s="215"/>
      <c r="E87" s="215"/>
      <c r="F87" s="215"/>
      <c r="G87" s="215"/>
      <c r="H87" s="215"/>
      <c r="I87" s="215"/>
    </row>
    <row r="88" spans="1:9" s="179" customFormat="1" ht="15.75">
      <c r="A88" s="133"/>
      <c r="B88" s="141"/>
      <c r="C88" s="133"/>
      <c r="D88" s="215"/>
      <c r="E88" s="215"/>
      <c r="F88" s="215"/>
      <c r="G88" s="215"/>
      <c r="H88" s="215"/>
      <c r="I88" s="215"/>
    </row>
    <row r="89" spans="1:9" s="179" customFormat="1" ht="15.75">
      <c r="A89" s="133"/>
      <c r="B89" s="141"/>
      <c r="C89" s="133"/>
      <c r="D89" s="215"/>
      <c r="E89" s="215"/>
      <c r="F89" s="215"/>
      <c r="G89" s="215"/>
      <c r="H89" s="215"/>
      <c r="I89" s="215"/>
    </row>
    <row r="90" spans="1:9" s="179" customFormat="1" ht="15.75">
      <c r="A90" s="133"/>
      <c r="B90" s="141"/>
      <c r="C90" s="133"/>
      <c r="D90" s="215"/>
      <c r="E90" s="215"/>
      <c r="F90" s="215"/>
      <c r="G90" s="215"/>
      <c r="H90" s="215"/>
      <c r="I90" s="215"/>
    </row>
    <row r="91" spans="1:9" s="179" customFormat="1" ht="15.75">
      <c r="A91" s="133"/>
      <c r="B91" s="141"/>
      <c r="C91" s="133"/>
      <c r="D91" s="215"/>
      <c r="E91" s="215"/>
      <c r="F91" s="215"/>
      <c r="G91" s="215"/>
      <c r="H91" s="215"/>
      <c r="I91" s="215"/>
    </row>
    <row r="92" spans="1:9" s="179" customFormat="1" ht="15.75">
      <c r="A92" s="133"/>
      <c r="B92" s="141"/>
      <c r="C92" s="133"/>
      <c r="D92" s="215"/>
      <c r="E92" s="215"/>
      <c r="F92" s="215"/>
      <c r="G92" s="215"/>
      <c r="H92" s="215"/>
      <c r="I92" s="215"/>
    </row>
    <row r="93" spans="1:9" s="179" customFormat="1" ht="15.75">
      <c r="A93" s="133"/>
      <c r="B93" s="141"/>
      <c r="C93" s="133"/>
      <c r="D93" s="215"/>
      <c r="E93" s="215"/>
      <c r="F93" s="215"/>
      <c r="G93" s="215"/>
      <c r="H93" s="215"/>
      <c r="I93" s="215"/>
    </row>
    <row r="94" spans="1:9" s="179" customFormat="1" ht="15.75">
      <c r="A94" s="133"/>
      <c r="B94" s="141"/>
      <c r="C94" s="133"/>
      <c r="D94" s="215"/>
      <c r="E94" s="215"/>
      <c r="F94" s="215"/>
      <c r="G94" s="215"/>
      <c r="H94" s="215"/>
      <c r="I94" s="215"/>
    </row>
    <row r="95" spans="1:9" s="179" customFormat="1" ht="15.75">
      <c r="A95" s="133"/>
      <c r="B95" s="141"/>
      <c r="C95" s="133"/>
      <c r="D95" s="215"/>
      <c r="E95" s="215"/>
      <c r="F95" s="215"/>
      <c r="G95" s="215"/>
      <c r="H95" s="215"/>
      <c r="I95" s="215"/>
    </row>
    <row r="96" spans="1:9" s="179" customFormat="1" ht="15.75">
      <c r="A96" s="133"/>
      <c r="B96" s="141"/>
      <c r="C96" s="133"/>
      <c r="D96" s="215"/>
      <c r="E96" s="215"/>
      <c r="F96" s="215"/>
      <c r="G96" s="215"/>
      <c r="H96" s="215"/>
      <c r="I96" s="215"/>
    </row>
    <row r="97" spans="1:9" s="179" customFormat="1" ht="15.75">
      <c r="A97" s="133"/>
      <c r="B97" s="141"/>
      <c r="C97" s="133"/>
      <c r="D97" s="215"/>
      <c r="E97" s="215"/>
      <c r="F97" s="215"/>
      <c r="G97" s="215"/>
      <c r="H97" s="215"/>
      <c r="I97" s="215"/>
    </row>
    <row r="98" spans="1:9" s="179" customFormat="1" ht="15.75">
      <c r="A98" s="133"/>
      <c r="B98" s="141"/>
      <c r="C98" s="133"/>
      <c r="D98" s="215"/>
      <c r="E98" s="215"/>
      <c r="F98" s="215"/>
      <c r="G98" s="215"/>
      <c r="H98" s="215"/>
      <c r="I98" s="215"/>
    </row>
    <row r="99" spans="1:9" s="179" customFormat="1" ht="15.75">
      <c r="A99" s="133"/>
      <c r="B99" s="141"/>
      <c r="C99" s="133"/>
      <c r="D99" s="215"/>
      <c r="E99" s="215"/>
      <c r="F99" s="215"/>
      <c r="G99" s="215"/>
      <c r="H99" s="215"/>
      <c r="I99" s="215"/>
    </row>
    <row r="100" spans="1:9" s="179" customFormat="1" ht="15.75">
      <c r="A100" s="133"/>
      <c r="B100" s="141"/>
      <c r="C100" s="133"/>
      <c r="D100" s="215"/>
      <c r="E100" s="215"/>
      <c r="F100" s="215"/>
      <c r="G100" s="215"/>
      <c r="H100" s="215"/>
      <c r="I100" s="215"/>
    </row>
    <row r="101" spans="1:9" s="179" customFormat="1" ht="15.75">
      <c r="A101" s="133"/>
      <c r="B101" s="141"/>
      <c r="C101" s="133"/>
      <c r="D101" s="215"/>
      <c r="E101" s="215"/>
      <c r="F101" s="215"/>
      <c r="G101" s="215"/>
      <c r="H101" s="215"/>
      <c r="I101" s="215"/>
    </row>
    <row r="102" spans="1:9" s="179" customFormat="1" ht="15.75">
      <c r="A102" s="133"/>
      <c r="B102" s="141"/>
      <c r="C102" s="133"/>
      <c r="D102" s="215"/>
      <c r="E102" s="215"/>
      <c r="F102" s="215"/>
      <c r="G102" s="215"/>
      <c r="H102" s="215"/>
      <c r="I102" s="215"/>
    </row>
    <row r="103" spans="1:9" s="179" customFormat="1" ht="15.75">
      <c r="A103" s="133"/>
      <c r="B103" s="141"/>
      <c r="C103" s="133"/>
      <c r="D103" s="215"/>
      <c r="E103" s="215"/>
      <c r="F103" s="215"/>
      <c r="G103" s="215"/>
      <c r="H103" s="215"/>
      <c r="I103" s="215"/>
    </row>
    <row r="104" spans="1:9" s="179" customFormat="1" ht="15.75">
      <c r="A104" s="133"/>
      <c r="B104" s="141"/>
      <c r="C104" s="133"/>
      <c r="D104" s="215"/>
      <c r="E104" s="215"/>
      <c r="F104" s="215"/>
      <c r="G104" s="215"/>
      <c r="H104" s="215"/>
      <c r="I104" s="215"/>
    </row>
    <row r="105" spans="1:9" s="179" customFormat="1" ht="15.75">
      <c r="A105" s="133"/>
      <c r="B105" s="141"/>
      <c r="C105" s="133"/>
      <c r="D105" s="215"/>
      <c r="E105" s="215"/>
      <c r="F105" s="215"/>
      <c r="G105" s="215"/>
      <c r="H105" s="215"/>
      <c r="I105" s="215"/>
    </row>
    <row r="106" spans="1:9" s="179" customFormat="1" ht="15.75">
      <c r="A106" s="133"/>
      <c r="B106" s="141"/>
      <c r="C106" s="133"/>
      <c r="D106" s="215"/>
      <c r="E106" s="215"/>
      <c r="F106" s="215"/>
      <c r="G106" s="215"/>
      <c r="H106" s="215"/>
      <c r="I106" s="215"/>
    </row>
    <row r="107" spans="1:9" s="179" customFormat="1" ht="15.75">
      <c r="A107" s="133"/>
      <c r="B107" s="141"/>
      <c r="C107" s="133"/>
      <c r="D107" s="215"/>
      <c r="E107" s="215"/>
      <c r="F107" s="215"/>
      <c r="G107" s="215"/>
      <c r="H107" s="215"/>
      <c r="I107" s="215"/>
    </row>
    <row r="108" spans="1:9" s="179" customFormat="1" ht="15.75">
      <c r="A108" s="133"/>
      <c r="B108" s="141"/>
      <c r="C108" s="133"/>
      <c r="D108" s="215"/>
      <c r="E108" s="215"/>
      <c r="F108" s="215"/>
      <c r="G108" s="215"/>
      <c r="H108" s="215"/>
      <c r="I108" s="215"/>
    </row>
    <row r="109" spans="1:9" s="179" customFormat="1" ht="15.75">
      <c r="A109" s="133"/>
      <c r="B109" s="141"/>
      <c r="C109" s="133"/>
      <c r="D109" s="215"/>
      <c r="E109" s="215"/>
      <c r="F109" s="215"/>
      <c r="G109" s="215"/>
      <c r="H109" s="215"/>
      <c r="I109" s="215"/>
    </row>
    <row r="110" spans="1:9" s="179" customFormat="1" ht="15.75">
      <c r="A110" s="133"/>
      <c r="B110" s="141"/>
      <c r="C110" s="133"/>
      <c r="D110" s="215"/>
      <c r="E110" s="215"/>
      <c r="F110" s="215"/>
      <c r="G110" s="215"/>
      <c r="H110" s="215"/>
      <c r="I110" s="215"/>
    </row>
    <row r="111" spans="1:9" s="179" customFormat="1" ht="15.75">
      <c r="A111" s="133"/>
      <c r="B111" s="141"/>
      <c r="C111" s="133"/>
      <c r="D111" s="215"/>
      <c r="E111" s="215"/>
      <c r="F111" s="215"/>
      <c r="G111" s="215"/>
      <c r="H111" s="215"/>
      <c r="I111" s="215"/>
    </row>
    <row r="112" spans="1:9" s="179" customFormat="1" ht="15.75">
      <c r="A112" s="133"/>
      <c r="B112" s="141"/>
      <c r="C112" s="133"/>
      <c r="D112" s="215"/>
      <c r="E112" s="215"/>
      <c r="F112" s="215"/>
      <c r="G112" s="215"/>
      <c r="H112" s="215"/>
      <c r="I112" s="215"/>
    </row>
    <row r="113" spans="1:9" s="179" customFormat="1" ht="15.75">
      <c r="A113" s="133"/>
      <c r="B113" s="141"/>
      <c r="C113" s="133"/>
      <c r="D113" s="215"/>
      <c r="E113" s="215"/>
      <c r="F113" s="215"/>
      <c r="G113" s="215"/>
      <c r="H113" s="215"/>
      <c r="I113" s="215"/>
    </row>
    <row r="114" spans="1:9" s="179" customFormat="1" ht="15.75">
      <c r="A114" s="133"/>
      <c r="B114" s="141"/>
      <c r="C114" s="133"/>
      <c r="D114" s="215"/>
      <c r="E114" s="215"/>
      <c r="F114" s="215"/>
      <c r="G114" s="215"/>
      <c r="H114" s="215"/>
      <c r="I114" s="215"/>
    </row>
    <row r="115" spans="1:9" s="179" customFormat="1" ht="15.75">
      <c r="A115" s="133"/>
      <c r="B115" s="141"/>
      <c r="C115" s="133"/>
      <c r="D115" s="215"/>
      <c r="E115" s="215"/>
      <c r="F115" s="215"/>
      <c r="G115" s="215"/>
      <c r="H115" s="215"/>
      <c r="I115" s="215"/>
    </row>
    <row r="116" spans="1:9" s="179" customFormat="1" ht="15.75">
      <c r="A116" s="133"/>
      <c r="B116" s="141"/>
      <c r="C116" s="133"/>
      <c r="D116" s="215"/>
      <c r="E116" s="215"/>
      <c r="F116" s="215"/>
      <c r="G116" s="215"/>
      <c r="H116" s="215"/>
      <c r="I116" s="215"/>
    </row>
    <row r="117" spans="1:9" s="179" customFormat="1" ht="15.75">
      <c r="A117" s="133"/>
      <c r="B117" s="141"/>
      <c r="C117" s="133"/>
      <c r="D117" s="215"/>
      <c r="E117" s="215"/>
      <c r="F117" s="215"/>
      <c r="G117" s="215"/>
      <c r="H117" s="215"/>
      <c r="I117" s="215"/>
    </row>
    <row r="118" spans="1:9" s="179" customFormat="1" ht="15.75">
      <c r="A118" s="133"/>
      <c r="B118" s="141"/>
      <c r="C118" s="133"/>
      <c r="D118" s="215"/>
      <c r="E118" s="215"/>
      <c r="F118" s="215"/>
      <c r="G118" s="215"/>
      <c r="H118" s="215"/>
      <c r="I118" s="215"/>
    </row>
    <row r="119" spans="1:9" s="179" customFormat="1" ht="15.75">
      <c r="A119" s="133"/>
      <c r="B119" s="141"/>
      <c r="C119" s="133"/>
      <c r="D119" s="215"/>
      <c r="E119" s="215"/>
      <c r="F119" s="215"/>
      <c r="G119" s="215"/>
      <c r="H119" s="215"/>
      <c r="I119" s="215"/>
    </row>
    <row r="120" spans="4:9" ht="15.75">
      <c r="D120" s="215"/>
      <c r="E120" s="215"/>
      <c r="F120" s="215"/>
      <c r="G120" s="215"/>
      <c r="H120" s="215"/>
      <c r="I120" s="215"/>
    </row>
    <row r="121" spans="4:9" ht="15.75">
      <c r="D121" s="215"/>
      <c r="E121" s="215"/>
      <c r="F121" s="215"/>
      <c r="G121" s="215"/>
      <c r="H121" s="215"/>
      <c r="I121" s="215"/>
    </row>
    <row r="122" spans="4:9" ht="15.75">
      <c r="D122" s="215"/>
      <c r="E122" s="215"/>
      <c r="F122" s="215"/>
      <c r="G122" s="215"/>
      <c r="H122" s="215"/>
      <c r="I122" s="215"/>
    </row>
    <row r="123" spans="4:9" ht="15.75">
      <c r="D123" s="215"/>
      <c r="E123" s="215"/>
      <c r="F123" s="215"/>
      <c r="G123" s="215"/>
      <c r="H123" s="215"/>
      <c r="I123" s="215"/>
    </row>
    <row r="124" spans="4:9" ht="15.75">
      <c r="D124" s="215"/>
      <c r="E124" s="215"/>
      <c r="F124" s="215"/>
      <c r="G124" s="215"/>
      <c r="H124" s="215"/>
      <c r="I124" s="215"/>
    </row>
    <row r="125" spans="4:9" ht="15.75">
      <c r="D125" s="215"/>
      <c r="E125" s="215"/>
      <c r="F125" s="215"/>
      <c r="G125" s="215"/>
      <c r="H125" s="215"/>
      <c r="I125" s="215"/>
    </row>
    <row r="126" spans="4:9" ht="15.75">
      <c r="D126" s="215"/>
      <c r="E126" s="215"/>
      <c r="F126" s="215"/>
      <c r="G126" s="215"/>
      <c r="H126" s="215"/>
      <c r="I126" s="215"/>
    </row>
    <row r="127" spans="4:9" ht="15.75">
      <c r="D127" s="215"/>
      <c r="E127" s="215"/>
      <c r="F127" s="215"/>
      <c r="G127" s="215"/>
      <c r="H127" s="215"/>
      <c r="I127" s="215"/>
    </row>
    <row r="128" spans="4:9" ht="15.75">
      <c r="D128" s="215"/>
      <c r="E128" s="215"/>
      <c r="F128" s="215"/>
      <c r="G128" s="215"/>
      <c r="H128" s="215"/>
      <c r="I128" s="215"/>
    </row>
    <row r="129" spans="4:9" s="133" customFormat="1" ht="15.75">
      <c r="D129" s="215"/>
      <c r="E129" s="215"/>
      <c r="F129" s="215"/>
      <c r="G129" s="215"/>
      <c r="H129" s="215"/>
      <c r="I129" s="215"/>
    </row>
    <row r="130" spans="4:9" s="133" customFormat="1" ht="15.75">
      <c r="D130" s="215"/>
      <c r="E130" s="215"/>
      <c r="F130" s="215"/>
      <c r="G130" s="215"/>
      <c r="H130" s="215"/>
      <c r="I130" s="215"/>
    </row>
    <row r="131" spans="4:9" s="133" customFormat="1" ht="15.75">
      <c r="D131" s="215"/>
      <c r="E131" s="215"/>
      <c r="F131" s="215"/>
      <c r="G131" s="215"/>
      <c r="H131" s="215"/>
      <c r="I131" s="215"/>
    </row>
    <row r="132" spans="4:9" s="133" customFormat="1" ht="15.75">
      <c r="D132" s="215"/>
      <c r="E132" s="215"/>
      <c r="F132" s="215"/>
      <c r="G132" s="215"/>
      <c r="H132" s="215"/>
      <c r="I132" s="215"/>
    </row>
    <row r="133" spans="4:9" s="133" customFormat="1" ht="15.75">
      <c r="D133" s="215"/>
      <c r="E133" s="215"/>
      <c r="F133" s="215"/>
      <c r="G133" s="215"/>
      <c r="H133" s="215"/>
      <c r="I133" s="215"/>
    </row>
    <row r="134" spans="4:9" s="133" customFormat="1" ht="15.75">
      <c r="D134" s="215"/>
      <c r="E134" s="215"/>
      <c r="F134" s="215"/>
      <c r="G134" s="215"/>
      <c r="H134" s="215"/>
      <c r="I134" s="215"/>
    </row>
    <row r="135" spans="4:9" s="133" customFormat="1" ht="15.75">
      <c r="D135" s="215"/>
      <c r="E135" s="215"/>
      <c r="F135" s="215"/>
      <c r="G135" s="215"/>
      <c r="H135" s="215"/>
      <c r="I135" s="215"/>
    </row>
    <row r="136" spans="4:9" s="133" customFormat="1" ht="15.75">
      <c r="D136" s="215"/>
      <c r="E136" s="215"/>
      <c r="F136" s="215"/>
      <c r="G136" s="215"/>
      <c r="H136" s="215"/>
      <c r="I136" s="215"/>
    </row>
    <row r="137" spans="4:9" s="133" customFormat="1" ht="15.75">
      <c r="D137" s="215"/>
      <c r="E137" s="215"/>
      <c r="F137" s="215"/>
      <c r="G137" s="215"/>
      <c r="H137" s="215"/>
      <c r="I137" s="215"/>
    </row>
    <row r="138" spans="4:9" s="133" customFormat="1" ht="15.75">
      <c r="D138" s="215"/>
      <c r="E138" s="215"/>
      <c r="F138" s="215"/>
      <c r="G138" s="215"/>
      <c r="H138" s="215"/>
      <c r="I138" s="215"/>
    </row>
    <row r="139" spans="4:9" s="133" customFormat="1" ht="15.75">
      <c r="D139" s="215"/>
      <c r="E139" s="215"/>
      <c r="F139" s="215"/>
      <c r="G139" s="215"/>
      <c r="H139" s="215"/>
      <c r="I139" s="215"/>
    </row>
    <row r="140" spans="4:9" s="133" customFormat="1" ht="15.75">
      <c r="D140" s="215"/>
      <c r="E140" s="215"/>
      <c r="F140" s="215"/>
      <c r="G140" s="215"/>
      <c r="H140" s="215"/>
      <c r="I140" s="215"/>
    </row>
    <row r="141" spans="4:9" s="133" customFormat="1" ht="15.75">
      <c r="D141" s="215"/>
      <c r="E141" s="215"/>
      <c r="F141" s="215"/>
      <c r="G141" s="215"/>
      <c r="H141" s="215"/>
      <c r="I141" s="215"/>
    </row>
    <row r="142" spans="4:9" s="133" customFormat="1" ht="15.75">
      <c r="D142" s="215"/>
      <c r="E142" s="215"/>
      <c r="F142" s="215"/>
      <c r="G142" s="215"/>
      <c r="H142" s="215"/>
      <c r="I142" s="215"/>
    </row>
    <row r="143" spans="4:9" s="133" customFormat="1" ht="15.75">
      <c r="D143" s="215"/>
      <c r="E143" s="215"/>
      <c r="F143" s="215"/>
      <c r="G143" s="215"/>
      <c r="H143" s="215"/>
      <c r="I143" s="215"/>
    </row>
    <row r="144" spans="4:9" s="133" customFormat="1" ht="15.75">
      <c r="D144" s="215"/>
      <c r="E144" s="215"/>
      <c r="F144" s="215"/>
      <c r="G144" s="215"/>
      <c r="H144" s="215"/>
      <c r="I144" s="215"/>
    </row>
    <row r="145" spans="4:9" s="133" customFormat="1" ht="15.75">
      <c r="D145" s="215"/>
      <c r="E145" s="215"/>
      <c r="F145" s="215"/>
      <c r="G145" s="215"/>
      <c r="H145" s="215"/>
      <c r="I145" s="215"/>
    </row>
    <row r="146" spans="4:9" s="133" customFormat="1" ht="15.75">
      <c r="D146" s="215"/>
      <c r="E146" s="215"/>
      <c r="F146" s="215"/>
      <c r="G146" s="215"/>
      <c r="H146" s="215"/>
      <c r="I146" s="215"/>
    </row>
    <row r="147" spans="4:9" s="133" customFormat="1" ht="15.75">
      <c r="D147" s="215"/>
      <c r="E147" s="215"/>
      <c r="F147" s="215"/>
      <c r="G147" s="215"/>
      <c r="H147" s="215"/>
      <c r="I147" s="215"/>
    </row>
    <row r="148" spans="4:9" s="133" customFormat="1" ht="15.75">
      <c r="D148" s="215"/>
      <c r="E148" s="215"/>
      <c r="F148" s="215"/>
      <c r="G148" s="215"/>
      <c r="H148" s="215"/>
      <c r="I148" s="215"/>
    </row>
    <row r="149" spans="4:9" s="133" customFormat="1" ht="15.75">
      <c r="D149" s="215"/>
      <c r="E149" s="215"/>
      <c r="F149" s="215"/>
      <c r="G149" s="215"/>
      <c r="H149" s="215"/>
      <c r="I149" s="215"/>
    </row>
    <row r="150" spans="4:9" s="133" customFormat="1" ht="15.75">
      <c r="D150" s="215"/>
      <c r="E150" s="215"/>
      <c r="F150" s="215"/>
      <c r="G150" s="215"/>
      <c r="H150" s="215"/>
      <c r="I150" s="215"/>
    </row>
    <row r="151" spans="4:9" s="133" customFormat="1" ht="15.75">
      <c r="D151" s="215"/>
      <c r="E151" s="215"/>
      <c r="F151" s="215"/>
      <c r="G151" s="215"/>
      <c r="H151" s="215"/>
      <c r="I151" s="215"/>
    </row>
    <row r="152" spans="4:9" s="133" customFormat="1" ht="15.75">
      <c r="D152" s="215"/>
      <c r="E152" s="215"/>
      <c r="F152" s="215"/>
      <c r="G152" s="215"/>
      <c r="H152" s="215"/>
      <c r="I152" s="215"/>
    </row>
    <row r="153" spans="4:9" s="133" customFormat="1" ht="15.75">
      <c r="D153" s="215"/>
      <c r="E153" s="215"/>
      <c r="F153" s="215"/>
      <c r="G153" s="215"/>
      <c r="H153" s="215"/>
      <c r="I153" s="215"/>
    </row>
    <row r="154" spans="4:9" s="133" customFormat="1" ht="15.75">
      <c r="D154" s="215"/>
      <c r="E154" s="215"/>
      <c r="F154" s="215"/>
      <c r="G154" s="215"/>
      <c r="H154" s="215"/>
      <c r="I154" s="215"/>
    </row>
    <row r="155" spans="4:9" s="133" customFormat="1" ht="15.75">
      <c r="D155" s="215"/>
      <c r="E155" s="215"/>
      <c r="F155" s="215"/>
      <c r="G155" s="215"/>
      <c r="H155" s="215"/>
      <c r="I155" s="215"/>
    </row>
    <row r="156" spans="4:9" s="133" customFormat="1" ht="15.75">
      <c r="D156" s="215"/>
      <c r="E156" s="215"/>
      <c r="F156" s="215"/>
      <c r="G156" s="215"/>
      <c r="H156" s="215"/>
      <c r="I156" s="215"/>
    </row>
    <row r="157" spans="4:9" s="133" customFormat="1" ht="15.75">
      <c r="D157" s="215"/>
      <c r="E157" s="215"/>
      <c r="F157" s="215"/>
      <c r="G157" s="215"/>
      <c r="H157" s="215"/>
      <c r="I157" s="215"/>
    </row>
    <row r="158" spans="4:9" s="133" customFormat="1" ht="15.75">
      <c r="D158" s="215"/>
      <c r="E158" s="215"/>
      <c r="F158" s="215"/>
      <c r="G158" s="215"/>
      <c r="H158" s="215"/>
      <c r="I158" s="215"/>
    </row>
    <row r="159" spans="4:9" s="133" customFormat="1" ht="15.75">
      <c r="D159" s="215"/>
      <c r="E159" s="215"/>
      <c r="F159" s="215"/>
      <c r="G159" s="215"/>
      <c r="H159" s="215"/>
      <c r="I159" s="215"/>
    </row>
    <row r="160" spans="4:9" s="133" customFormat="1" ht="15.75">
      <c r="D160" s="215"/>
      <c r="E160" s="215"/>
      <c r="F160" s="215"/>
      <c r="G160" s="215"/>
      <c r="H160" s="215"/>
      <c r="I160" s="215"/>
    </row>
    <row r="161" spans="4:9" s="133" customFormat="1" ht="15.75">
      <c r="D161" s="215"/>
      <c r="E161" s="215"/>
      <c r="F161" s="215"/>
      <c r="G161" s="215"/>
      <c r="H161" s="215"/>
      <c r="I161" s="215"/>
    </row>
    <row r="162" spans="4:9" s="133" customFormat="1" ht="15.75">
      <c r="D162" s="215"/>
      <c r="E162" s="215"/>
      <c r="F162" s="215"/>
      <c r="G162" s="215"/>
      <c r="H162" s="215"/>
      <c r="I162" s="215"/>
    </row>
    <row r="163" spans="4:9" s="133" customFormat="1" ht="15.75">
      <c r="D163" s="215"/>
      <c r="E163" s="215"/>
      <c r="F163" s="215"/>
      <c r="G163" s="215"/>
      <c r="H163" s="215"/>
      <c r="I163" s="215"/>
    </row>
    <row r="164" spans="4:9" s="133" customFormat="1" ht="15.75">
      <c r="D164" s="215"/>
      <c r="E164" s="215"/>
      <c r="F164" s="215"/>
      <c r="G164" s="215"/>
      <c r="H164" s="215"/>
      <c r="I164" s="215"/>
    </row>
    <row r="165" spans="4:9" s="133" customFormat="1" ht="15.75">
      <c r="D165" s="215"/>
      <c r="E165" s="215"/>
      <c r="F165" s="215"/>
      <c r="G165" s="215"/>
      <c r="H165" s="215"/>
      <c r="I165" s="215"/>
    </row>
    <row r="166" spans="4:9" s="133" customFormat="1" ht="15.75">
      <c r="D166" s="215"/>
      <c r="E166" s="215"/>
      <c r="F166" s="215"/>
      <c r="G166" s="215"/>
      <c r="H166" s="215"/>
      <c r="I166" s="215"/>
    </row>
    <row r="167" spans="4:9" s="133" customFormat="1" ht="15.75">
      <c r="D167" s="215"/>
      <c r="E167" s="215"/>
      <c r="F167" s="215"/>
      <c r="G167" s="215"/>
      <c r="H167" s="215"/>
      <c r="I167" s="215"/>
    </row>
    <row r="168" spans="4:9" s="133" customFormat="1" ht="15.75">
      <c r="D168" s="215"/>
      <c r="E168" s="215"/>
      <c r="F168" s="215"/>
      <c r="G168" s="215"/>
      <c r="H168" s="215"/>
      <c r="I168" s="215"/>
    </row>
    <row r="169" spans="4:9" s="133" customFormat="1" ht="15.75">
      <c r="D169" s="215"/>
      <c r="E169" s="215"/>
      <c r="F169" s="215"/>
      <c r="G169" s="215"/>
      <c r="H169" s="215"/>
      <c r="I169" s="215"/>
    </row>
    <row r="170" spans="4:9" s="133" customFormat="1" ht="15.75">
      <c r="D170" s="215"/>
      <c r="E170" s="215"/>
      <c r="F170" s="215"/>
      <c r="G170" s="215"/>
      <c r="H170" s="215"/>
      <c r="I170" s="215"/>
    </row>
    <row r="171" spans="4:9" s="133" customFormat="1" ht="15.75">
      <c r="D171" s="215"/>
      <c r="E171" s="215"/>
      <c r="F171" s="215"/>
      <c r="G171" s="215"/>
      <c r="H171" s="215"/>
      <c r="I171" s="215"/>
    </row>
    <row r="172" spans="4:9" s="133" customFormat="1" ht="15.75">
      <c r="D172" s="215"/>
      <c r="E172" s="215"/>
      <c r="F172" s="215"/>
      <c r="G172" s="215"/>
      <c r="H172" s="215"/>
      <c r="I172" s="215"/>
    </row>
    <row r="173" spans="4:9" s="133" customFormat="1" ht="15.75">
      <c r="D173" s="215"/>
      <c r="E173" s="215"/>
      <c r="F173" s="215"/>
      <c r="G173" s="215"/>
      <c r="H173" s="215"/>
      <c r="I173" s="215"/>
    </row>
    <row r="174" spans="4:9" s="133" customFormat="1" ht="15.75">
      <c r="D174" s="215"/>
      <c r="E174" s="215"/>
      <c r="F174" s="215"/>
      <c r="G174" s="215"/>
      <c r="H174" s="215"/>
      <c r="I174" s="215"/>
    </row>
    <row r="175" spans="4:9" s="133" customFormat="1" ht="15.75">
      <c r="D175" s="215"/>
      <c r="E175" s="215"/>
      <c r="F175" s="215"/>
      <c r="G175" s="215"/>
      <c r="H175" s="215"/>
      <c r="I175" s="215"/>
    </row>
    <row r="176" spans="4:9" s="133" customFormat="1" ht="15.75">
      <c r="D176" s="215"/>
      <c r="E176" s="215"/>
      <c r="F176" s="215"/>
      <c r="G176" s="215"/>
      <c r="H176" s="215"/>
      <c r="I176" s="215"/>
    </row>
    <row r="177" spans="4:9" s="133" customFormat="1" ht="15.75">
      <c r="D177" s="215"/>
      <c r="E177" s="215"/>
      <c r="F177" s="215"/>
      <c r="G177" s="215"/>
      <c r="H177" s="215"/>
      <c r="I177" s="215"/>
    </row>
    <row r="178" spans="4:9" s="133" customFormat="1" ht="15.75">
      <c r="D178" s="215"/>
      <c r="E178" s="215"/>
      <c r="F178" s="215"/>
      <c r="G178" s="215"/>
      <c r="H178" s="215"/>
      <c r="I178" s="215"/>
    </row>
    <row r="179" spans="4:9" s="133" customFormat="1" ht="15.75">
      <c r="D179" s="215"/>
      <c r="E179" s="215"/>
      <c r="F179" s="215"/>
      <c r="G179" s="215"/>
      <c r="H179" s="215"/>
      <c r="I179" s="215"/>
    </row>
    <row r="180" spans="4:9" s="133" customFormat="1" ht="15.75">
      <c r="D180" s="215"/>
      <c r="E180" s="215"/>
      <c r="F180" s="215"/>
      <c r="G180" s="215"/>
      <c r="H180" s="215"/>
      <c r="I180" s="215"/>
    </row>
    <row r="181" spans="4:9" s="133" customFormat="1" ht="15.75">
      <c r="D181" s="215"/>
      <c r="E181" s="215"/>
      <c r="F181" s="215"/>
      <c r="G181" s="215"/>
      <c r="H181" s="215"/>
      <c r="I181" s="215"/>
    </row>
    <row r="182" spans="4:9" s="133" customFormat="1" ht="15.75">
      <c r="D182" s="215"/>
      <c r="E182" s="215"/>
      <c r="F182" s="215"/>
      <c r="G182" s="215"/>
      <c r="H182" s="215"/>
      <c r="I182" s="215"/>
    </row>
    <row r="183" spans="4:9" s="133" customFormat="1" ht="15.75">
      <c r="D183" s="215"/>
      <c r="E183" s="215"/>
      <c r="F183" s="215"/>
      <c r="G183" s="215"/>
      <c r="H183" s="215"/>
      <c r="I183" s="215"/>
    </row>
    <row r="184" spans="4:9" s="133" customFormat="1" ht="15.75">
      <c r="D184" s="215"/>
      <c r="E184" s="215"/>
      <c r="F184" s="215"/>
      <c r="G184" s="215"/>
      <c r="H184" s="215"/>
      <c r="I184" s="215"/>
    </row>
    <row r="185" spans="4:9" s="133" customFormat="1" ht="15.75">
      <c r="D185" s="215"/>
      <c r="E185" s="215"/>
      <c r="F185" s="215"/>
      <c r="G185" s="215"/>
      <c r="H185" s="215"/>
      <c r="I185" s="215"/>
    </row>
    <row r="186" spans="4:9" s="133" customFormat="1" ht="15.75">
      <c r="D186" s="215"/>
      <c r="E186" s="215"/>
      <c r="F186" s="215"/>
      <c r="G186" s="215"/>
      <c r="H186" s="215"/>
      <c r="I186" s="215"/>
    </row>
    <row r="187" spans="4:9" s="133" customFormat="1" ht="15.75">
      <c r="D187" s="215"/>
      <c r="E187" s="215"/>
      <c r="F187" s="215"/>
      <c r="G187" s="215"/>
      <c r="H187" s="215"/>
      <c r="I187" s="215"/>
    </row>
    <row r="188" spans="4:9" s="133" customFormat="1" ht="15.75">
      <c r="D188" s="215"/>
      <c r="E188" s="215"/>
      <c r="F188" s="215"/>
      <c r="G188" s="215"/>
      <c r="H188" s="215"/>
      <c r="I188" s="215"/>
    </row>
    <row r="189" spans="4:9" s="133" customFormat="1" ht="15.75">
      <c r="D189" s="215"/>
      <c r="E189" s="215"/>
      <c r="F189" s="215"/>
      <c r="G189" s="215"/>
      <c r="H189" s="215"/>
      <c r="I189" s="215"/>
    </row>
    <row r="190" spans="4:9" s="133" customFormat="1" ht="15.75">
      <c r="D190" s="215"/>
      <c r="E190" s="215"/>
      <c r="F190" s="215"/>
      <c r="G190" s="215"/>
      <c r="H190" s="215"/>
      <c r="I190" s="215"/>
    </row>
    <row r="191" spans="4:9" s="133" customFormat="1" ht="15.75">
      <c r="D191" s="215"/>
      <c r="E191" s="215"/>
      <c r="F191" s="215"/>
      <c r="G191" s="215"/>
      <c r="H191" s="215"/>
      <c r="I191" s="215"/>
    </row>
    <row r="192" spans="4:9" s="133" customFormat="1" ht="15.75">
      <c r="D192" s="215"/>
      <c r="E192" s="215"/>
      <c r="F192" s="215"/>
      <c r="G192" s="215"/>
      <c r="H192" s="215"/>
      <c r="I192" s="215"/>
    </row>
    <row r="193" spans="4:9" s="133" customFormat="1" ht="15.75">
      <c r="D193" s="215"/>
      <c r="E193" s="215"/>
      <c r="F193" s="215"/>
      <c r="G193" s="215"/>
      <c r="H193" s="215"/>
      <c r="I193" s="215"/>
    </row>
    <row r="194" spans="4:9" s="133" customFormat="1" ht="15.75">
      <c r="D194" s="215"/>
      <c r="E194" s="215"/>
      <c r="F194" s="215"/>
      <c r="G194" s="215"/>
      <c r="H194" s="215"/>
      <c r="I194" s="215"/>
    </row>
    <row r="195" spans="4:9" s="133" customFormat="1" ht="15.75">
      <c r="D195" s="215"/>
      <c r="E195" s="215"/>
      <c r="F195" s="215"/>
      <c r="G195" s="215"/>
      <c r="H195" s="215"/>
      <c r="I195" s="215"/>
    </row>
    <row r="196" spans="4:9" s="133" customFormat="1" ht="15.75">
      <c r="D196" s="215"/>
      <c r="E196" s="215"/>
      <c r="F196" s="215"/>
      <c r="G196" s="215"/>
      <c r="H196" s="215"/>
      <c r="I196" s="215"/>
    </row>
    <row r="197" spans="4:9" s="133" customFormat="1" ht="15.75">
      <c r="D197" s="215"/>
      <c r="E197" s="215"/>
      <c r="F197" s="215"/>
      <c r="G197" s="215"/>
      <c r="H197" s="215"/>
      <c r="I197" s="215"/>
    </row>
    <row r="198" spans="4:9" s="133" customFormat="1" ht="15.75">
      <c r="D198" s="215"/>
      <c r="E198" s="215"/>
      <c r="F198" s="215"/>
      <c r="G198" s="215"/>
      <c r="H198" s="215"/>
      <c r="I198" s="215"/>
    </row>
    <row r="199" spans="4:9" s="133" customFormat="1" ht="15.75">
      <c r="D199" s="215"/>
      <c r="E199" s="215"/>
      <c r="F199" s="215"/>
      <c r="G199" s="215"/>
      <c r="H199" s="215"/>
      <c r="I199" s="215"/>
    </row>
    <row r="200" spans="4:9" s="133" customFormat="1" ht="15.75">
      <c r="D200" s="215"/>
      <c r="E200" s="215"/>
      <c r="F200" s="215"/>
      <c r="G200" s="215"/>
      <c r="H200" s="215"/>
      <c r="I200" s="215"/>
    </row>
    <row r="201" spans="4:9" s="133" customFormat="1" ht="15.75">
      <c r="D201" s="215"/>
      <c r="E201" s="215"/>
      <c r="F201" s="215"/>
      <c r="G201" s="215"/>
      <c r="H201" s="215"/>
      <c r="I201" s="215"/>
    </row>
    <row r="202" spans="4:9" s="133" customFormat="1" ht="15.75">
      <c r="D202" s="215"/>
      <c r="E202" s="215"/>
      <c r="F202" s="215"/>
      <c r="G202" s="215"/>
      <c r="H202" s="215"/>
      <c r="I202" s="215"/>
    </row>
    <row r="203" spans="4:9" s="133" customFormat="1" ht="15.75">
      <c r="D203" s="215"/>
      <c r="E203" s="215"/>
      <c r="F203" s="215"/>
      <c r="G203" s="215"/>
      <c r="H203" s="215"/>
      <c r="I203" s="215"/>
    </row>
    <row r="204" spans="4:9" s="133" customFormat="1" ht="15.75">
      <c r="D204" s="215"/>
      <c r="E204" s="215"/>
      <c r="F204" s="215"/>
      <c r="G204" s="215"/>
      <c r="H204" s="215"/>
      <c r="I204" s="215"/>
    </row>
    <row r="205" spans="4:9" s="133" customFormat="1" ht="15.75">
      <c r="D205" s="215"/>
      <c r="E205" s="215"/>
      <c r="F205" s="215"/>
      <c r="G205" s="215"/>
      <c r="H205" s="215"/>
      <c r="I205" s="215"/>
    </row>
    <row r="206" spans="4:9" s="133" customFormat="1" ht="15.75">
      <c r="D206" s="215"/>
      <c r="E206" s="215"/>
      <c r="F206" s="215"/>
      <c r="G206" s="215"/>
      <c r="H206" s="215"/>
      <c r="I206" s="215"/>
    </row>
    <row r="207" spans="4:9" s="133" customFormat="1" ht="15.75">
      <c r="D207" s="215"/>
      <c r="E207" s="215"/>
      <c r="F207" s="215"/>
      <c r="G207" s="215"/>
      <c r="H207" s="215"/>
      <c r="I207" s="215"/>
    </row>
    <row r="208" spans="4:9" s="133" customFormat="1" ht="15.75">
      <c r="D208" s="215"/>
      <c r="E208" s="215"/>
      <c r="F208" s="215"/>
      <c r="G208" s="215"/>
      <c r="H208" s="215"/>
      <c r="I208" s="215"/>
    </row>
    <row r="209" spans="4:9" s="133" customFormat="1" ht="15.75">
      <c r="D209" s="215"/>
      <c r="E209" s="215"/>
      <c r="F209" s="215"/>
      <c r="G209" s="215"/>
      <c r="H209" s="215"/>
      <c r="I209" s="215"/>
    </row>
    <row r="210" spans="4:9" s="133" customFormat="1" ht="15.75">
      <c r="D210" s="215"/>
      <c r="E210" s="215"/>
      <c r="F210" s="215"/>
      <c r="G210" s="215"/>
      <c r="H210" s="215"/>
      <c r="I210" s="215"/>
    </row>
    <row r="211" spans="4:9" s="133" customFormat="1" ht="15.75">
      <c r="D211" s="215"/>
      <c r="E211" s="215"/>
      <c r="F211" s="215"/>
      <c r="G211" s="215"/>
      <c r="H211" s="215"/>
      <c r="I211" s="215"/>
    </row>
    <row r="212" spans="4:9" s="133" customFormat="1" ht="15.75">
      <c r="D212" s="215"/>
      <c r="E212" s="215"/>
      <c r="F212" s="215"/>
      <c r="G212" s="215"/>
      <c r="H212" s="215"/>
      <c r="I212" s="215"/>
    </row>
    <row r="213" spans="4:9" s="133" customFormat="1" ht="15.75">
      <c r="D213" s="215"/>
      <c r="E213" s="215"/>
      <c r="F213" s="215"/>
      <c r="G213" s="215"/>
      <c r="H213" s="215"/>
      <c r="I213" s="215"/>
    </row>
    <row r="214" spans="4:9" s="133" customFormat="1" ht="15.75">
      <c r="D214" s="215"/>
      <c r="E214" s="215"/>
      <c r="F214" s="215"/>
      <c r="G214" s="215"/>
      <c r="H214" s="215"/>
      <c r="I214" s="215"/>
    </row>
    <row r="215" spans="4:9" s="133" customFormat="1" ht="15.75">
      <c r="D215" s="215"/>
      <c r="E215" s="215"/>
      <c r="F215" s="215"/>
      <c r="G215" s="215"/>
      <c r="H215" s="215"/>
      <c r="I215" s="215"/>
    </row>
    <row r="216" spans="4:9" s="133" customFormat="1" ht="15.75">
      <c r="D216" s="215"/>
      <c r="E216" s="215"/>
      <c r="F216" s="215"/>
      <c r="G216" s="215"/>
      <c r="H216" s="215"/>
      <c r="I216" s="215"/>
    </row>
    <row r="217" spans="4:9" s="133" customFormat="1" ht="15.75">
      <c r="D217" s="215"/>
      <c r="E217" s="215"/>
      <c r="F217" s="215"/>
      <c r="G217" s="215"/>
      <c r="H217" s="215"/>
      <c r="I217" s="215"/>
    </row>
    <row r="218" spans="4:9" s="133" customFormat="1" ht="15.75">
      <c r="D218" s="215"/>
      <c r="E218" s="215"/>
      <c r="F218" s="215"/>
      <c r="G218" s="215"/>
      <c r="H218" s="215"/>
      <c r="I218" s="215"/>
    </row>
    <row r="219" spans="4:9" s="133" customFormat="1" ht="15.75">
      <c r="D219" s="215"/>
      <c r="E219" s="215"/>
      <c r="F219" s="215"/>
      <c r="G219" s="215"/>
      <c r="H219" s="215"/>
      <c r="I219" s="215"/>
    </row>
    <row r="220" spans="4:9" s="133" customFormat="1" ht="15.75">
      <c r="D220" s="215"/>
      <c r="E220" s="215"/>
      <c r="F220" s="215"/>
      <c r="G220" s="215"/>
      <c r="H220" s="215"/>
      <c r="I220" s="215"/>
    </row>
    <row r="221" spans="4:9" s="133" customFormat="1" ht="15.75">
      <c r="D221" s="215"/>
      <c r="E221" s="215"/>
      <c r="F221" s="215"/>
      <c r="G221" s="215"/>
      <c r="H221" s="215"/>
      <c r="I221" s="215"/>
    </row>
    <row r="222" spans="4:9" s="133" customFormat="1" ht="15.75">
      <c r="D222" s="215"/>
      <c r="E222" s="215"/>
      <c r="F222" s="215"/>
      <c r="G222" s="215"/>
      <c r="H222" s="215"/>
      <c r="I222" s="215"/>
    </row>
    <row r="223" spans="4:9" s="133" customFormat="1" ht="15.75">
      <c r="D223" s="215"/>
      <c r="E223" s="215"/>
      <c r="F223" s="215"/>
      <c r="G223" s="215"/>
      <c r="H223" s="215"/>
      <c r="I223" s="215"/>
    </row>
    <row r="224" spans="4:9" s="133" customFormat="1" ht="15.75">
      <c r="D224" s="215"/>
      <c r="E224" s="215"/>
      <c r="F224" s="215"/>
      <c r="G224" s="215"/>
      <c r="H224" s="215"/>
      <c r="I224" s="215"/>
    </row>
    <row r="225" spans="4:9" s="133" customFormat="1" ht="15.75">
      <c r="D225" s="215"/>
      <c r="E225" s="215"/>
      <c r="F225" s="215"/>
      <c r="G225" s="215"/>
      <c r="H225" s="215"/>
      <c r="I225" s="215"/>
    </row>
    <row r="226" spans="4:9" s="133" customFormat="1" ht="15.75">
      <c r="D226" s="215"/>
      <c r="E226" s="215"/>
      <c r="F226" s="215"/>
      <c r="G226" s="215"/>
      <c r="H226" s="215"/>
      <c r="I226" s="215"/>
    </row>
    <row r="227" spans="4:9" s="133" customFormat="1" ht="15.75">
      <c r="D227" s="215"/>
      <c r="E227" s="215"/>
      <c r="F227" s="215"/>
      <c r="G227" s="215"/>
      <c r="H227" s="215"/>
      <c r="I227" s="215"/>
    </row>
    <row r="228" spans="4:9" s="133" customFormat="1" ht="15.75">
      <c r="D228" s="215"/>
      <c r="E228" s="215"/>
      <c r="F228" s="215"/>
      <c r="G228" s="215"/>
      <c r="H228" s="215"/>
      <c r="I228" s="215"/>
    </row>
    <row r="229" spans="4:9" s="133" customFormat="1" ht="15.75">
      <c r="D229" s="215"/>
      <c r="E229" s="215"/>
      <c r="F229" s="215"/>
      <c r="G229" s="215"/>
      <c r="H229" s="215"/>
      <c r="I229" s="215"/>
    </row>
    <row r="230" spans="4:9" s="133" customFormat="1" ht="15.75">
      <c r="D230" s="215"/>
      <c r="E230" s="215"/>
      <c r="F230" s="215"/>
      <c r="G230" s="215"/>
      <c r="H230" s="215"/>
      <c r="I230" s="215"/>
    </row>
    <row r="231" spans="4:9" s="133" customFormat="1" ht="15.75">
      <c r="D231" s="215"/>
      <c r="E231" s="215"/>
      <c r="F231" s="215"/>
      <c r="G231" s="215"/>
      <c r="H231" s="215"/>
      <c r="I231" s="215"/>
    </row>
    <row r="232" spans="4:9" s="133" customFormat="1" ht="15.75">
      <c r="D232" s="215"/>
      <c r="E232" s="215"/>
      <c r="F232" s="215"/>
      <c r="G232" s="215"/>
      <c r="H232" s="215"/>
      <c r="I232" s="215"/>
    </row>
    <row r="233" spans="4:9" s="133" customFormat="1" ht="15.75">
      <c r="D233" s="215"/>
      <c r="E233" s="215"/>
      <c r="F233" s="215"/>
      <c r="G233" s="215"/>
      <c r="H233" s="215"/>
      <c r="I233" s="215"/>
    </row>
    <row r="234" spans="4:9" s="133" customFormat="1" ht="15.75">
      <c r="D234" s="215"/>
      <c r="E234" s="215"/>
      <c r="F234" s="215"/>
      <c r="G234" s="215"/>
      <c r="H234" s="215"/>
      <c r="I234" s="215"/>
    </row>
    <row r="235" spans="4:9" s="133" customFormat="1" ht="15.75">
      <c r="D235" s="215"/>
      <c r="E235" s="215"/>
      <c r="F235" s="215"/>
      <c r="G235" s="215"/>
      <c r="H235" s="215"/>
      <c r="I235" s="215"/>
    </row>
    <row r="236" spans="4:9" s="133" customFormat="1" ht="15.75">
      <c r="D236" s="215"/>
      <c r="E236" s="215"/>
      <c r="F236" s="215"/>
      <c r="G236" s="215"/>
      <c r="H236" s="215"/>
      <c r="I236" s="215"/>
    </row>
    <row r="237" spans="4:9" s="133" customFormat="1" ht="15.75">
      <c r="D237" s="215"/>
      <c r="E237" s="215"/>
      <c r="F237" s="215"/>
      <c r="G237" s="215"/>
      <c r="H237" s="215"/>
      <c r="I237" s="215"/>
    </row>
    <row r="238" spans="4:9" s="133" customFormat="1" ht="15.75">
      <c r="D238" s="215"/>
      <c r="E238" s="215"/>
      <c r="F238" s="215"/>
      <c r="G238" s="215"/>
      <c r="H238" s="215"/>
      <c r="I238" s="215"/>
    </row>
    <row r="239" spans="4:9" s="133" customFormat="1" ht="15.75">
      <c r="D239" s="215"/>
      <c r="E239" s="215"/>
      <c r="F239" s="215"/>
      <c r="G239" s="215"/>
      <c r="H239" s="215"/>
      <c r="I239" s="215"/>
    </row>
    <row r="240" spans="4:9" s="133" customFormat="1" ht="15.75">
      <c r="D240" s="215"/>
      <c r="E240" s="215"/>
      <c r="F240" s="215"/>
      <c r="G240" s="215"/>
      <c r="H240" s="215"/>
      <c r="I240" s="215"/>
    </row>
    <row r="241" spans="4:9" s="133" customFormat="1" ht="15.75">
      <c r="D241" s="215"/>
      <c r="E241" s="215"/>
      <c r="F241" s="215"/>
      <c r="G241" s="215"/>
      <c r="H241" s="215"/>
      <c r="I241" s="215"/>
    </row>
    <row r="242" spans="4:9" s="133" customFormat="1" ht="15.75">
      <c r="D242" s="215"/>
      <c r="E242" s="215"/>
      <c r="F242" s="215"/>
      <c r="G242" s="215"/>
      <c r="H242" s="215"/>
      <c r="I242" s="215"/>
    </row>
    <row r="243" spans="4:9" s="133" customFormat="1" ht="15.75">
      <c r="D243" s="215"/>
      <c r="E243" s="215"/>
      <c r="F243" s="215"/>
      <c r="G243" s="215"/>
      <c r="H243" s="215"/>
      <c r="I243" s="215"/>
    </row>
    <row r="244" spans="4:9" s="133" customFormat="1" ht="15.75">
      <c r="D244" s="215"/>
      <c r="E244" s="215"/>
      <c r="F244" s="215"/>
      <c r="G244" s="215"/>
      <c r="H244" s="215"/>
      <c r="I244" s="215"/>
    </row>
    <row r="245" spans="4:9" s="133" customFormat="1" ht="15.75">
      <c r="D245" s="215"/>
      <c r="E245" s="215"/>
      <c r="F245" s="215"/>
      <c r="G245" s="215"/>
      <c r="H245" s="215"/>
      <c r="I245" s="215"/>
    </row>
    <row r="246" spans="4:9" s="133" customFormat="1" ht="15.75">
      <c r="D246" s="215"/>
      <c r="E246" s="215"/>
      <c r="F246" s="215"/>
      <c r="G246" s="215"/>
      <c r="H246" s="215"/>
      <c r="I246" s="215"/>
    </row>
    <row r="247" spans="4:9" s="133" customFormat="1" ht="15.75">
      <c r="D247" s="215"/>
      <c r="E247" s="215"/>
      <c r="F247" s="215"/>
      <c r="G247" s="215"/>
      <c r="H247" s="215"/>
      <c r="I247" s="215"/>
    </row>
    <row r="248" spans="4:9" s="133" customFormat="1" ht="15.75">
      <c r="D248" s="215"/>
      <c r="E248" s="215"/>
      <c r="F248" s="215"/>
      <c r="G248" s="215"/>
      <c r="H248" s="215"/>
      <c r="I248" s="215"/>
    </row>
    <row r="249" spans="4:9" s="133" customFormat="1" ht="15.75">
      <c r="D249" s="215"/>
      <c r="E249" s="215"/>
      <c r="F249" s="215"/>
      <c r="G249" s="215"/>
      <c r="H249" s="215"/>
      <c r="I249" s="215"/>
    </row>
    <row r="250" spans="4:9" s="133" customFormat="1" ht="15.75">
      <c r="D250" s="215"/>
      <c r="E250" s="215"/>
      <c r="F250" s="215"/>
      <c r="G250" s="215"/>
      <c r="H250" s="215"/>
      <c r="I250" s="215"/>
    </row>
    <row r="251" spans="4:9" s="133" customFormat="1" ht="15.75">
      <c r="D251" s="215"/>
      <c r="E251" s="215"/>
      <c r="F251" s="215"/>
      <c r="G251" s="215"/>
      <c r="H251" s="215"/>
      <c r="I251" s="215"/>
    </row>
    <row r="252" spans="4:9" s="133" customFormat="1" ht="15.75">
      <c r="D252" s="215"/>
      <c r="E252" s="215"/>
      <c r="F252" s="215"/>
      <c r="G252" s="215"/>
      <c r="H252" s="215"/>
      <c r="I252" s="215"/>
    </row>
    <row r="253" spans="4:9" s="133" customFormat="1" ht="15.75">
      <c r="D253" s="215"/>
      <c r="E253" s="215"/>
      <c r="F253" s="215"/>
      <c r="G253" s="215"/>
      <c r="H253" s="215"/>
      <c r="I253" s="215"/>
    </row>
    <row r="254" spans="4:9" s="133" customFormat="1" ht="15.75">
      <c r="D254" s="215"/>
      <c r="E254" s="215"/>
      <c r="F254" s="215"/>
      <c r="G254" s="215"/>
      <c r="H254" s="215"/>
      <c r="I254" s="215"/>
    </row>
    <row r="255" spans="4:9" s="133" customFormat="1" ht="15.75">
      <c r="D255" s="215"/>
      <c r="E255" s="215"/>
      <c r="F255" s="215"/>
      <c r="G255" s="215"/>
      <c r="H255" s="215"/>
      <c r="I255" s="215"/>
    </row>
    <row r="256" spans="4:9" s="133" customFormat="1" ht="15.75">
      <c r="D256" s="215"/>
      <c r="E256" s="215"/>
      <c r="F256" s="215"/>
      <c r="G256" s="215"/>
      <c r="H256" s="215"/>
      <c r="I256" s="215"/>
    </row>
    <row r="257" spans="4:9" s="133" customFormat="1" ht="15.75">
      <c r="D257" s="215"/>
      <c r="E257" s="215"/>
      <c r="F257" s="215"/>
      <c r="G257" s="215"/>
      <c r="H257" s="215"/>
      <c r="I257" s="215"/>
    </row>
    <row r="258" spans="4:9" s="133" customFormat="1" ht="15.75">
      <c r="D258" s="215"/>
      <c r="E258" s="215"/>
      <c r="F258" s="215"/>
      <c r="G258" s="215"/>
      <c r="H258" s="215"/>
      <c r="I258" s="215"/>
    </row>
    <row r="259" spans="4:9" s="133" customFormat="1" ht="15.75">
      <c r="D259" s="215"/>
      <c r="E259" s="215"/>
      <c r="F259" s="215"/>
      <c r="G259" s="215"/>
      <c r="H259" s="215"/>
      <c r="I259" s="215"/>
    </row>
    <row r="260" spans="4:9" s="133" customFormat="1" ht="15.75">
      <c r="D260" s="215"/>
      <c r="E260" s="215"/>
      <c r="F260" s="215"/>
      <c r="G260" s="215"/>
      <c r="H260" s="215"/>
      <c r="I260" s="215"/>
    </row>
    <row r="261" spans="4:9" s="133" customFormat="1" ht="15.75">
      <c r="D261" s="215"/>
      <c r="E261" s="215"/>
      <c r="F261" s="215"/>
      <c r="G261" s="215"/>
      <c r="H261" s="215"/>
      <c r="I261" s="215"/>
    </row>
    <row r="262" spans="4:9" s="133" customFormat="1" ht="15.75">
      <c r="D262" s="215"/>
      <c r="E262" s="215"/>
      <c r="F262" s="215"/>
      <c r="G262" s="215"/>
      <c r="H262" s="215"/>
      <c r="I262" s="215"/>
    </row>
    <row r="263" spans="4:9" s="133" customFormat="1" ht="15.75">
      <c r="D263" s="215"/>
      <c r="E263" s="215"/>
      <c r="F263" s="215"/>
      <c r="G263" s="215"/>
      <c r="H263" s="215"/>
      <c r="I263" s="215"/>
    </row>
    <row r="264" spans="4:9" s="133" customFormat="1" ht="15.75">
      <c r="D264" s="215"/>
      <c r="E264" s="215"/>
      <c r="F264" s="215"/>
      <c r="G264" s="215"/>
      <c r="H264" s="215"/>
      <c r="I264" s="21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A46" sqref="A46"/>
    </sheetView>
  </sheetViews>
  <sheetFormatPr defaultColWidth="10.625" defaultRowHeight="15.75"/>
  <cols>
    <col min="1" max="1" width="51.875" style="133" customWidth="1"/>
    <col min="2" max="2" width="10.625" style="141" customWidth="1"/>
    <col min="3" max="7" width="13.625" style="133" customWidth="1"/>
    <col min="8" max="9" width="14.625" style="133" customWidth="1"/>
    <col min="10" max="20" width="10.625" style="133" customWidth="1"/>
    <col min="21" max="21" width="13.50390625" style="133" bestFit="1" customWidth="1"/>
    <col min="22" max="16384" width="10.625" style="133" customWidth="1"/>
  </cols>
  <sheetData>
    <row r="1" spans="1:22" ht="15.75">
      <c r="A1" s="33" t="s">
        <v>858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34"/>
      <c r="S1" s="193"/>
      <c r="T1" s="34"/>
      <c r="U1" s="34"/>
      <c r="V1" s="34"/>
    </row>
    <row r="2" spans="1:22" ht="15.75">
      <c r="A2" s="132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34"/>
      <c r="S2" s="193"/>
      <c r="T2" s="34"/>
      <c r="U2" s="34"/>
      <c r="V2" s="34"/>
    </row>
    <row r="3" spans="1:22" ht="15.75">
      <c r="A3" s="71" t="s">
        <v>407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34"/>
      <c r="S3" s="34"/>
      <c r="V3" s="34"/>
    </row>
    <row r="4" spans="1:22" ht="15.75">
      <c r="A4" s="71" t="s">
        <v>408</v>
      </c>
      <c r="B4" s="194"/>
      <c r="C4" s="138"/>
      <c r="D4" s="138"/>
      <c r="E4" s="35"/>
      <c r="F4" s="35"/>
      <c r="G4" s="71"/>
      <c r="H4" s="62"/>
      <c r="I4" s="35"/>
      <c r="J4" s="35"/>
      <c r="K4" s="35"/>
      <c r="L4" s="35"/>
      <c r="M4" s="35"/>
      <c r="N4" s="35"/>
      <c r="O4" s="35"/>
      <c r="P4" s="35"/>
      <c r="Q4" s="35"/>
      <c r="R4" s="195"/>
      <c r="S4" s="35"/>
      <c r="V4" s="34"/>
    </row>
    <row r="5" spans="1:22" ht="15.75">
      <c r="A5" s="316">
        <f>Title!B10</f>
        <v>43555</v>
      </c>
      <c r="B5" s="33"/>
      <c r="C5" s="33"/>
      <c r="D5" s="33"/>
      <c r="E5" s="196"/>
      <c r="F5" s="196"/>
      <c r="G5" s="71"/>
      <c r="H5" s="197"/>
      <c r="I5" s="196"/>
      <c r="J5" s="196"/>
      <c r="K5" s="196"/>
      <c r="L5" s="196"/>
      <c r="M5" s="196"/>
      <c r="N5" s="196"/>
      <c r="O5" s="196"/>
      <c r="P5" s="196"/>
      <c r="Q5" s="196"/>
      <c r="R5" s="193"/>
      <c r="S5" s="35"/>
      <c r="V5" s="196"/>
    </row>
    <row r="6" spans="7:8" ht="15.75">
      <c r="G6" s="71"/>
      <c r="H6" s="198"/>
    </row>
    <row r="7" ht="16.5" thickBot="1">
      <c r="I7" s="44" t="s">
        <v>769</v>
      </c>
    </row>
    <row r="8" spans="1:9" s="139" customFormat="1" ht="21" customHeight="1">
      <c r="A8" s="668" t="s">
        <v>659</v>
      </c>
      <c r="B8" s="670" t="s">
        <v>660</v>
      </c>
      <c r="C8" s="199" t="s">
        <v>814</v>
      </c>
      <c r="D8" s="199"/>
      <c r="E8" s="199"/>
      <c r="F8" s="199" t="s">
        <v>836</v>
      </c>
      <c r="G8" s="199"/>
      <c r="H8" s="199"/>
      <c r="I8" s="200"/>
    </row>
    <row r="9" spans="1:9" s="139" customFormat="1" ht="24" customHeight="1">
      <c r="A9" s="669"/>
      <c r="B9" s="671"/>
      <c r="C9" s="310" t="s">
        <v>815</v>
      </c>
      <c r="D9" s="310" t="s">
        <v>816</v>
      </c>
      <c r="E9" s="310" t="s">
        <v>817</v>
      </c>
      <c r="F9" s="311" t="s">
        <v>818</v>
      </c>
      <c r="G9" s="201" t="s">
        <v>819</v>
      </c>
      <c r="H9" s="201"/>
      <c r="I9" s="672" t="s">
        <v>820</v>
      </c>
    </row>
    <row r="10" spans="1:9" s="139" customFormat="1" ht="24" customHeight="1">
      <c r="A10" s="669"/>
      <c r="B10" s="671"/>
      <c r="C10" s="310"/>
      <c r="D10" s="310"/>
      <c r="E10" s="310"/>
      <c r="F10" s="311"/>
      <c r="G10" s="202" t="s">
        <v>683</v>
      </c>
      <c r="H10" s="202" t="s">
        <v>684</v>
      </c>
      <c r="I10" s="673"/>
    </row>
    <row r="11" spans="1:9" s="179" customFormat="1" ht="16.5" thickBot="1">
      <c r="A11" s="203" t="s">
        <v>6</v>
      </c>
      <c r="B11" s="204" t="s">
        <v>7</v>
      </c>
      <c r="C11" s="205">
        <v>1</v>
      </c>
      <c r="D11" s="205">
        <v>2</v>
      </c>
      <c r="E11" s="205">
        <v>3</v>
      </c>
      <c r="F11" s="205">
        <v>4</v>
      </c>
      <c r="G11" s="205">
        <v>5</v>
      </c>
      <c r="H11" s="205">
        <v>6</v>
      </c>
      <c r="I11" s="206">
        <v>7</v>
      </c>
    </row>
    <row r="12" spans="1:9" s="179" customFormat="1" ht="15.75">
      <c r="A12" s="312" t="s">
        <v>821</v>
      </c>
      <c r="B12" s="356"/>
      <c r="C12" s="357"/>
      <c r="D12" s="357"/>
      <c r="E12" s="357"/>
      <c r="F12" s="357"/>
      <c r="G12" s="357"/>
      <c r="H12" s="357"/>
      <c r="I12" s="358"/>
    </row>
    <row r="13" spans="1:9" s="179" customFormat="1" ht="15.75">
      <c r="A13" s="313" t="s">
        <v>822</v>
      </c>
      <c r="B13" s="359" t="s">
        <v>369</v>
      </c>
      <c r="C13" s="360">
        <v>35930</v>
      </c>
      <c r="D13" s="360"/>
      <c r="E13" s="360"/>
      <c r="F13" s="360">
        <v>83</v>
      </c>
      <c r="G13" s="360">
        <v>97</v>
      </c>
      <c r="H13" s="360"/>
      <c r="I13" s="361">
        <f>F13+G13-H13</f>
        <v>180</v>
      </c>
    </row>
    <row r="14" spans="1:9" s="179" customFormat="1" ht="15.75">
      <c r="A14" s="313" t="s">
        <v>823</v>
      </c>
      <c r="B14" s="359" t="s">
        <v>370</v>
      </c>
      <c r="C14" s="360"/>
      <c r="D14" s="360"/>
      <c r="E14" s="360"/>
      <c r="F14" s="360"/>
      <c r="G14" s="360"/>
      <c r="H14" s="360"/>
      <c r="I14" s="361">
        <f aca="true" t="shared" si="0" ref="I14:I27">F14+G14-H14</f>
        <v>0</v>
      </c>
    </row>
    <row r="15" spans="1:9" s="179" customFormat="1" ht="15.75">
      <c r="A15" s="313" t="s">
        <v>729</v>
      </c>
      <c r="B15" s="359" t="s">
        <v>371</v>
      </c>
      <c r="C15" s="360"/>
      <c r="D15" s="360"/>
      <c r="E15" s="360"/>
      <c r="F15" s="360"/>
      <c r="G15" s="360"/>
      <c r="H15" s="360"/>
      <c r="I15" s="361">
        <f t="shared" si="0"/>
        <v>0</v>
      </c>
    </row>
    <row r="16" spans="1:9" s="179" customFormat="1" ht="15.75">
      <c r="A16" s="313" t="s">
        <v>824</v>
      </c>
      <c r="B16" s="359" t="s">
        <v>372</v>
      </c>
      <c r="C16" s="360"/>
      <c r="D16" s="360"/>
      <c r="E16" s="360"/>
      <c r="F16" s="360"/>
      <c r="G16" s="360"/>
      <c r="H16" s="360"/>
      <c r="I16" s="361">
        <f t="shared" si="0"/>
        <v>0</v>
      </c>
    </row>
    <row r="17" spans="1:9" s="179" customFormat="1" ht="15.75">
      <c r="A17" s="313" t="s">
        <v>548</v>
      </c>
      <c r="B17" s="359" t="s">
        <v>373</v>
      </c>
      <c r="C17" s="360"/>
      <c r="D17" s="360"/>
      <c r="E17" s="360"/>
      <c r="F17" s="360"/>
      <c r="G17" s="360"/>
      <c r="H17" s="360"/>
      <c r="I17" s="361">
        <f t="shared" si="0"/>
        <v>0</v>
      </c>
    </row>
    <row r="18" spans="1:9" s="179" customFormat="1" ht="16.5" thickBot="1">
      <c r="A18" s="314" t="s">
        <v>825</v>
      </c>
      <c r="B18" s="362" t="s">
        <v>374</v>
      </c>
      <c r="C18" s="363">
        <f aca="true" t="shared" si="1" ref="C18:H18">C13+C14+C16+C17</f>
        <v>35930</v>
      </c>
      <c r="D18" s="363">
        <f t="shared" si="1"/>
        <v>0</v>
      </c>
      <c r="E18" s="363">
        <f t="shared" si="1"/>
        <v>0</v>
      </c>
      <c r="F18" s="363">
        <f t="shared" si="1"/>
        <v>83</v>
      </c>
      <c r="G18" s="363">
        <f t="shared" si="1"/>
        <v>97</v>
      </c>
      <c r="H18" s="363">
        <f t="shared" si="1"/>
        <v>0</v>
      </c>
      <c r="I18" s="364">
        <f t="shared" si="0"/>
        <v>180</v>
      </c>
    </row>
    <row r="19" spans="1:9" s="179" customFormat="1" ht="15.75">
      <c r="A19" s="312" t="s">
        <v>826</v>
      </c>
      <c r="B19" s="365"/>
      <c r="C19" s="366"/>
      <c r="D19" s="366"/>
      <c r="E19" s="366"/>
      <c r="F19" s="366"/>
      <c r="G19" s="366"/>
      <c r="H19" s="366"/>
      <c r="I19" s="367"/>
    </row>
    <row r="20" spans="1:16" s="179" customFormat="1" ht="15.75">
      <c r="A20" s="313" t="s">
        <v>822</v>
      </c>
      <c r="B20" s="359" t="s">
        <v>375</v>
      </c>
      <c r="C20" s="360"/>
      <c r="D20" s="360"/>
      <c r="E20" s="360"/>
      <c r="F20" s="360"/>
      <c r="G20" s="360"/>
      <c r="H20" s="360"/>
      <c r="I20" s="361">
        <f t="shared" si="0"/>
        <v>0</v>
      </c>
      <c r="J20" s="207"/>
      <c r="K20" s="207"/>
      <c r="L20" s="207"/>
      <c r="M20" s="207"/>
      <c r="N20" s="207"/>
      <c r="O20" s="207"/>
      <c r="P20" s="207"/>
    </row>
    <row r="21" spans="1:16" s="179" customFormat="1" ht="15.75">
      <c r="A21" s="313" t="s">
        <v>827</v>
      </c>
      <c r="B21" s="359" t="s">
        <v>376</v>
      </c>
      <c r="C21" s="360"/>
      <c r="D21" s="360"/>
      <c r="E21" s="360"/>
      <c r="F21" s="360"/>
      <c r="G21" s="360"/>
      <c r="H21" s="360"/>
      <c r="I21" s="361">
        <f t="shared" si="0"/>
        <v>0</v>
      </c>
      <c r="J21" s="207"/>
      <c r="K21" s="207"/>
      <c r="L21" s="207"/>
      <c r="M21" s="207"/>
      <c r="N21" s="207"/>
      <c r="O21" s="207"/>
      <c r="P21" s="207"/>
    </row>
    <row r="22" spans="1:16" s="179" customFormat="1" ht="15.75">
      <c r="A22" s="313" t="s">
        <v>828</v>
      </c>
      <c r="B22" s="359" t="s">
        <v>377</v>
      </c>
      <c r="C22" s="360"/>
      <c r="D22" s="360"/>
      <c r="E22" s="360"/>
      <c r="F22" s="360"/>
      <c r="G22" s="360"/>
      <c r="H22" s="360"/>
      <c r="I22" s="361">
        <f t="shared" si="0"/>
        <v>0</v>
      </c>
      <c r="J22" s="207"/>
      <c r="K22" s="207"/>
      <c r="L22" s="207"/>
      <c r="M22" s="207"/>
      <c r="N22" s="207"/>
      <c r="O22" s="207"/>
      <c r="P22" s="207"/>
    </row>
    <row r="23" spans="1:16" s="179" customFormat="1" ht="15.75">
      <c r="A23" s="313" t="s">
        <v>829</v>
      </c>
      <c r="B23" s="359" t="s">
        <v>378</v>
      </c>
      <c r="C23" s="360"/>
      <c r="D23" s="360"/>
      <c r="E23" s="360"/>
      <c r="F23" s="360"/>
      <c r="G23" s="360"/>
      <c r="H23" s="360"/>
      <c r="I23" s="361">
        <f t="shared" si="0"/>
        <v>0</v>
      </c>
      <c r="J23" s="207"/>
      <c r="K23" s="207"/>
      <c r="L23" s="207"/>
      <c r="M23" s="207"/>
      <c r="N23" s="207"/>
      <c r="O23" s="207"/>
      <c r="P23" s="207"/>
    </row>
    <row r="24" spans="1:16" s="179" customFormat="1" ht="15.75">
      <c r="A24" s="313" t="s">
        <v>830</v>
      </c>
      <c r="B24" s="359" t="s">
        <v>379</v>
      </c>
      <c r="C24" s="360"/>
      <c r="D24" s="360"/>
      <c r="E24" s="360"/>
      <c r="F24" s="360"/>
      <c r="G24" s="360"/>
      <c r="H24" s="360"/>
      <c r="I24" s="361">
        <f t="shared" si="0"/>
        <v>0</v>
      </c>
      <c r="J24" s="207"/>
      <c r="K24" s="207"/>
      <c r="L24" s="207"/>
      <c r="M24" s="207"/>
      <c r="N24" s="207"/>
      <c r="O24" s="207"/>
      <c r="P24" s="207"/>
    </row>
    <row r="25" spans="1:16" s="179" customFormat="1" ht="15.75">
      <c r="A25" s="313" t="s">
        <v>831</v>
      </c>
      <c r="B25" s="359" t="s">
        <v>380</v>
      </c>
      <c r="C25" s="360"/>
      <c r="D25" s="360"/>
      <c r="E25" s="360"/>
      <c r="F25" s="360"/>
      <c r="G25" s="360"/>
      <c r="H25" s="360"/>
      <c r="I25" s="361">
        <f t="shared" si="0"/>
        <v>0</v>
      </c>
      <c r="J25" s="207"/>
      <c r="K25" s="207"/>
      <c r="L25" s="207"/>
      <c r="M25" s="207"/>
      <c r="N25" s="207"/>
      <c r="O25" s="207"/>
      <c r="P25" s="207"/>
    </row>
    <row r="26" spans="1:16" s="179" customFormat="1" ht="15.75">
      <c r="A26" s="315" t="s">
        <v>832</v>
      </c>
      <c r="B26" s="368" t="s">
        <v>381</v>
      </c>
      <c r="C26" s="360"/>
      <c r="D26" s="360"/>
      <c r="E26" s="360"/>
      <c r="F26" s="360"/>
      <c r="G26" s="360"/>
      <c r="H26" s="360"/>
      <c r="I26" s="361">
        <f t="shared" si="0"/>
        <v>0</v>
      </c>
      <c r="J26" s="207"/>
      <c r="K26" s="207"/>
      <c r="L26" s="207"/>
      <c r="M26" s="207"/>
      <c r="N26" s="207"/>
      <c r="O26" s="207"/>
      <c r="P26" s="207"/>
    </row>
    <row r="27" spans="1:16" s="179" customFormat="1" ht="16.5" thickBot="1">
      <c r="A27" s="314" t="s">
        <v>833</v>
      </c>
      <c r="B27" s="362" t="s">
        <v>382</v>
      </c>
      <c r="C27" s="363">
        <f aca="true" t="shared" si="2" ref="C27:H27">SUM(C20:C26)</f>
        <v>0</v>
      </c>
      <c r="D27" s="363">
        <f t="shared" si="2"/>
        <v>0</v>
      </c>
      <c r="E27" s="363">
        <f t="shared" si="2"/>
        <v>0</v>
      </c>
      <c r="F27" s="363">
        <f t="shared" si="2"/>
        <v>0</v>
      </c>
      <c r="G27" s="363">
        <f t="shared" si="2"/>
        <v>0</v>
      </c>
      <c r="H27" s="363">
        <f t="shared" si="2"/>
        <v>0</v>
      </c>
      <c r="I27" s="364">
        <f t="shared" si="0"/>
        <v>0</v>
      </c>
      <c r="J27" s="207"/>
      <c r="K27" s="207"/>
      <c r="L27" s="207"/>
      <c r="M27" s="207"/>
      <c r="N27" s="207"/>
      <c r="O27" s="207"/>
      <c r="P27" s="207"/>
    </row>
    <row r="28" spans="1:16" s="179" customFormat="1" ht="15.75">
      <c r="A28" s="208"/>
      <c r="B28" s="209"/>
      <c r="C28" s="210"/>
      <c r="D28" s="211"/>
      <c r="E28" s="211"/>
      <c r="F28" s="211"/>
      <c r="G28" s="211"/>
      <c r="H28" s="211"/>
      <c r="I28" s="211"/>
      <c r="J28" s="207"/>
      <c r="K28" s="207"/>
      <c r="L28" s="207"/>
      <c r="M28" s="207"/>
      <c r="N28" s="207"/>
      <c r="O28" s="207"/>
      <c r="P28" s="207"/>
    </row>
    <row r="29" spans="1:9" s="179" customFormat="1" ht="15.75">
      <c r="A29" s="674" t="s">
        <v>845</v>
      </c>
      <c r="B29" s="674"/>
      <c r="C29" s="674"/>
      <c r="D29" s="674"/>
      <c r="E29" s="674"/>
      <c r="F29" s="674"/>
      <c r="G29" s="674"/>
      <c r="H29" s="674"/>
      <c r="I29" s="674"/>
    </row>
    <row r="30" spans="1:9" s="179" customFormat="1" ht="15.75">
      <c r="A30" s="212"/>
      <c r="B30" s="213"/>
      <c r="C30" s="212"/>
      <c r="D30" s="214"/>
      <c r="E30" s="214"/>
      <c r="F30" s="214"/>
      <c r="G30" s="214"/>
      <c r="H30" s="214"/>
      <c r="I30" s="214"/>
    </row>
    <row r="31" spans="1:9" s="179" customFormat="1" ht="15.75">
      <c r="A31" s="61" t="s">
        <v>387</v>
      </c>
      <c r="B31" s="636">
        <f>Title!B11</f>
        <v>43614</v>
      </c>
      <c r="C31" s="636"/>
      <c r="D31" s="636"/>
      <c r="E31" s="636"/>
      <c r="F31" s="636"/>
      <c r="G31" s="636"/>
      <c r="H31" s="636"/>
      <c r="I31" s="215"/>
    </row>
    <row r="32" spans="1:9" s="179" customFormat="1" ht="15.75">
      <c r="A32" s="61"/>
      <c r="B32" s="636"/>
      <c r="C32" s="636"/>
      <c r="D32" s="636"/>
      <c r="E32" s="636"/>
      <c r="F32" s="636"/>
      <c r="G32" s="215"/>
      <c r="H32" s="215"/>
      <c r="I32" s="215"/>
    </row>
    <row r="33" spans="1:9" s="179" customFormat="1" ht="15.75">
      <c r="A33" s="63" t="s">
        <v>834</v>
      </c>
      <c r="B33" s="677" t="s">
        <v>851</v>
      </c>
      <c r="C33" s="677"/>
      <c r="D33" s="677"/>
      <c r="E33" s="677"/>
      <c r="F33" s="677"/>
      <c r="G33" s="215"/>
      <c r="H33" s="215"/>
      <c r="I33" s="215"/>
    </row>
    <row r="34" spans="1:9" s="179" customFormat="1" ht="15.75">
      <c r="A34" s="63"/>
      <c r="B34" s="678"/>
      <c r="C34" s="678"/>
      <c r="D34" s="678"/>
      <c r="E34" s="678"/>
      <c r="F34" s="678"/>
      <c r="G34" s="678"/>
      <c r="H34" s="678"/>
      <c r="I34" s="678"/>
    </row>
    <row r="35" spans="1:9" s="179" customFormat="1" ht="15.75">
      <c r="A35" s="63" t="s">
        <v>392</v>
      </c>
      <c r="B35" s="637" t="s">
        <v>393</v>
      </c>
      <c r="C35" s="637"/>
      <c r="D35" s="637"/>
      <c r="E35" s="637"/>
      <c r="F35" s="637"/>
      <c r="G35" s="637"/>
      <c r="H35" s="637"/>
      <c r="I35" s="637"/>
    </row>
    <row r="36" s="179" customFormat="1" ht="15.75" customHeight="1">
      <c r="A36" s="65"/>
    </row>
    <row r="37" spans="1:9" s="179" customFormat="1" ht="15.75">
      <c r="A37" s="65"/>
      <c r="B37" s="637"/>
      <c r="C37" s="637"/>
      <c r="D37" s="637"/>
      <c r="E37" s="637"/>
      <c r="F37" s="637"/>
      <c r="G37" s="637"/>
      <c r="H37" s="637"/>
      <c r="I37" s="637"/>
    </row>
    <row r="38" spans="1:9" s="179" customFormat="1" ht="15.75">
      <c r="A38" s="65"/>
      <c r="B38" s="637"/>
      <c r="C38" s="637"/>
      <c r="D38" s="637"/>
      <c r="E38" s="637"/>
      <c r="F38" s="637"/>
      <c r="G38" s="637"/>
      <c r="H38" s="637"/>
      <c r="I38" s="637"/>
    </row>
    <row r="39" spans="1:9" s="179" customFormat="1" ht="15.75">
      <c r="A39" s="65"/>
      <c r="B39" s="637"/>
      <c r="C39" s="637"/>
      <c r="D39" s="637"/>
      <c r="E39" s="637"/>
      <c r="F39" s="637"/>
      <c r="G39" s="637"/>
      <c r="H39" s="637"/>
      <c r="I39" s="637"/>
    </row>
    <row r="40" spans="1:9" s="179" customFormat="1" ht="15.75">
      <c r="A40" s="65"/>
      <c r="B40" s="637"/>
      <c r="C40" s="637"/>
      <c r="D40" s="637"/>
      <c r="E40" s="637"/>
      <c r="F40" s="637"/>
      <c r="G40" s="637"/>
      <c r="H40" s="637"/>
      <c r="I40" s="637"/>
    </row>
    <row r="41" spans="1:9" s="179" customFormat="1" ht="15.75">
      <c r="A41" s="65"/>
      <c r="B41" s="637"/>
      <c r="C41" s="637"/>
      <c r="D41" s="637"/>
      <c r="E41" s="637"/>
      <c r="F41" s="637"/>
      <c r="G41" s="637"/>
      <c r="H41" s="637"/>
      <c r="I41" s="637"/>
    </row>
    <row r="42" spans="1:9" s="179" customFormat="1" ht="15.75">
      <c r="A42" s="65"/>
      <c r="B42" s="637"/>
      <c r="C42" s="637"/>
      <c r="D42" s="637"/>
      <c r="E42" s="637"/>
      <c r="F42" s="637"/>
      <c r="G42" s="637"/>
      <c r="H42" s="637"/>
      <c r="I42" s="637"/>
    </row>
    <row r="43" spans="1:9" s="179" customFormat="1" ht="15.75">
      <c r="A43" s="133"/>
      <c r="B43" s="141"/>
      <c r="C43" s="133"/>
      <c r="D43" s="215"/>
      <c r="E43" s="215"/>
      <c r="F43" s="215"/>
      <c r="G43" s="215"/>
      <c r="H43" s="215"/>
      <c r="I43" s="215"/>
    </row>
    <row r="44" spans="1:9" s="179" customFormat="1" ht="15.75">
      <c r="A44" s="133"/>
      <c r="B44" s="141"/>
      <c r="C44" s="133"/>
      <c r="D44" s="215"/>
      <c r="E44" s="215"/>
      <c r="F44" s="215"/>
      <c r="G44" s="215"/>
      <c r="H44" s="215"/>
      <c r="I44" s="215"/>
    </row>
    <row r="45" spans="1:9" s="179" customFormat="1" ht="15.75">
      <c r="A45" s="133"/>
      <c r="B45" s="141"/>
      <c r="C45" s="133"/>
      <c r="D45" s="215"/>
      <c r="E45" s="215"/>
      <c r="F45" s="215"/>
      <c r="G45" s="215"/>
      <c r="H45" s="215"/>
      <c r="I45" s="215"/>
    </row>
    <row r="46" spans="1:9" s="179" customFormat="1" ht="15.75">
      <c r="A46" s="133"/>
      <c r="B46" s="141"/>
      <c r="C46" s="133"/>
      <c r="D46" s="215"/>
      <c r="E46" s="215"/>
      <c r="F46" s="215"/>
      <c r="G46" s="215"/>
      <c r="H46" s="215"/>
      <c r="I46" s="215"/>
    </row>
    <row r="47" spans="1:9" s="179" customFormat="1" ht="15.75">
      <c r="A47" s="133"/>
      <c r="B47" s="141"/>
      <c r="C47" s="133"/>
      <c r="D47" s="215"/>
      <c r="E47" s="215"/>
      <c r="F47" s="215"/>
      <c r="G47" s="215"/>
      <c r="H47" s="215"/>
      <c r="I47" s="215"/>
    </row>
    <row r="48" spans="1:9" s="179" customFormat="1" ht="15.75">
      <c r="A48" s="133"/>
      <c r="B48" s="141"/>
      <c r="C48" s="133"/>
      <c r="D48" s="215"/>
      <c r="E48" s="215"/>
      <c r="F48" s="215"/>
      <c r="G48" s="215"/>
      <c r="H48" s="215"/>
      <c r="I48" s="215"/>
    </row>
    <row r="49" spans="1:9" s="179" customFormat="1" ht="15.75">
      <c r="A49" s="133"/>
      <c r="B49" s="141"/>
      <c r="C49" s="133"/>
      <c r="D49" s="215"/>
      <c r="E49" s="215"/>
      <c r="F49" s="215"/>
      <c r="G49" s="215"/>
      <c r="H49" s="215"/>
      <c r="I49" s="215"/>
    </row>
    <row r="50" spans="1:9" s="179" customFormat="1" ht="15.75">
      <c r="A50" s="133"/>
      <c r="B50" s="141"/>
      <c r="C50" s="133"/>
      <c r="D50" s="215"/>
      <c r="E50" s="215"/>
      <c r="F50" s="215"/>
      <c r="G50" s="215"/>
      <c r="H50" s="215"/>
      <c r="I50" s="215"/>
    </row>
    <row r="51" spans="1:9" s="179" customFormat="1" ht="15.75">
      <c r="A51" s="133"/>
      <c r="B51" s="141"/>
      <c r="C51" s="133"/>
      <c r="D51" s="215"/>
      <c r="E51" s="215"/>
      <c r="F51" s="215"/>
      <c r="G51" s="215"/>
      <c r="H51" s="215"/>
      <c r="I51" s="215"/>
    </row>
    <row r="52" spans="1:9" s="179" customFormat="1" ht="15.75">
      <c r="A52" s="133"/>
      <c r="B52" s="141"/>
      <c r="C52" s="133"/>
      <c r="D52" s="215"/>
      <c r="E52" s="215"/>
      <c r="F52" s="215"/>
      <c r="G52" s="215"/>
      <c r="H52" s="215"/>
      <c r="I52" s="215"/>
    </row>
    <row r="53" spans="1:9" s="179" customFormat="1" ht="15.75">
      <c r="A53" s="133"/>
      <c r="B53" s="141"/>
      <c r="C53" s="133"/>
      <c r="D53" s="215"/>
      <c r="E53" s="215"/>
      <c r="F53" s="215"/>
      <c r="G53" s="215"/>
      <c r="H53" s="215"/>
      <c r="I53" s="215"/>
    </row>
    <row r="54" spans="1:9" s="179" customFormat="1" ht="15.75">
      <c r="A54" s="133"/>
      <c r="B54" s="141"/>
      <c r="C54" s="133"/>
      <c r="D54" s="215"/>
      <c r="E54" s="215"/>
      <c r="F54" s="215"/>
      <c r="G54" s="215"/>
      <c r="H54" s="215"/>
      <c r="I54" s="215"/>
    </row>
    <row r="55" spans="1:9" s="179" customFormat="1" ht="15.75">
      <c r="A55" s="133"/>
      <c r="B55" s="141"/>
      <c r="C55" s="133"/>
      <c r="D55" s="215"/>
      <c r="E55" s="215"/>
      <c r="F55" s="215"/>
      <c r="G55" s="215"/>
      <c r="H55" s="215"/>
      <c r="I55" s="215"/>
    </row>
    <row r="56" spans="1:9" s="179" customFormat="1" ht="15.75">
      <c r="A56" s="133"/>
      <c r="B56" s="141"/>
      <c r="C56" s="133"/>
      <c r="D56" s="215"/>
      <c r="E56" s="215"/>
      <c r="F56" s="215"/>
      <c r="G56" s="215"/>
      <c r="H56" s="215"/>
      <c r="I56" s="215"/>
    </row>
    <row r="57" spans="1:9" s="179" customFormat="1" ht="15.75">
      <c r="A57" s="133"/>
      <c r="B57" s="141"/>
      <c r="C57" s="133"/>
      <c r="D57" s="215"/>
      <c r="E57" s="215"/>
      <c r="F57" s="215"/>
      <c r="G57" s="215"/>
      <c r="H57" s="215"/>
      <c r="I57" s="215"/>
    </row>
    <row r="58" spans="1:9" s="179" customFormat="1" ht="15.75">
      <c r="A58" s="133"/>
      <c r="B58" s="141"/>
      <c r="C58" s="133"/>
      <c r="D58" s="215"/>
      <c r="E58" s="215"/>
      <c r="F58" s="215"/>
      <c r="G58" s="215"/>
      <c r="H58" s="215"/>
      <c r="I58" s="215"/>
    </row>
    <row r="59" spans="1:9" s="179" customFormat="1" ht="15.75">
      <c r="A59" s="133"/>
      <c r="B59" s="141"/>
      <c r="C59" s="133"/>
      <c r="D59" s="215"/>
      <c r="E59" s="215"/>
      <c r="F59" s="215"/>
      <c r="G59" s="215"/>
      <c r="H59" s="215"/>
      <c r="I59" s="215"/>
    </row>
    <row r="60" spans="1:9" s="179" customFormat="1" ht="15.75">
      <c r="A60" s="133"/>
      <c r="B60" s="141"/>
      <c r="C60" s="133"/>
      <c r="D60" s="215"/>
      <c r="E60" s="215"/>
      <c r="F60" s="215"/>
      <c r="G60" s="215"/>
      <c r="H60" s="215"/>
      <c r="I60" s="215"/>
    </row>
    <row r="61" spans="1:9" s="179" customFormat="1" ht="15.75">
      <c r="A61" s="133"/>
      <c r="B61" s="141"/>
      <c r="C61" s="133"/>
      <c r="D61" s="215"/>
      <c r="E61" s="215"/>
      <c r="F61" s="215"/>
      <c r="G61" s="215"/>
      <c r="H61" s="215"/>
      <c r="I61" s="215"/>
    </row>
    <row r="62" spans="1:9" s="179" customFormat="1" ht="15.75">
      <c r="A62" s="133"/>
      <c r="B62" s="141"/>
      <c r="C62" s="133"/>
      <c r="D62" s="215"/>
      <c r="E62" s="215"/>
      <c r="F62" s="215"/>
      <c r="G62" s="215"/>
      <c r="H62" s="215"/>
      <c r="I62" s="215"/>
    </row>
    <row r="63" spans="1:9" s="179" customFormat="1" ht="15.75">
      <c r="A63" s="133"/>
      <c r="B63" s="141"/>
      <c r="C63" s="133"/>
      <c r="D63" s="215"/>
      <c r="E63" s="215"/>
      <c r="F63" s="215"/>
      <c r="G63" s="215"/>
      <c r="H63" s="215"/>
      <c r="I63" s="215"/>
    </row>
    <row r="64" spans="1:9" s="179" customFormat="1" ht="15.75">
      <c r="A64" s="133"/>
      <c r="B64" s="141"/>
      <c r="C64" s="133"/>
      <c r="D64" s="215"/>
      <c r="E64" s="215"/>
      <c r="F64" s="215"/>
      <c r="G64" s="215"/>
      <c r="H64" s="215"/>
      <c r="I64" s="215"/>
    </row>
    <row r="65" spans="1:9" s="179" customFormat="1" ht="15.75">
      <c r="A65" s="133"/>
      <c r="B65" s="141"/>
      <c r="C65" s="133"/>
      <c r="D65" s="215"/>
      <c r="E65" s="215"/>
      <c r="F65" s="215"/>
      <c r="G65" s="215"/>
      <c r="H65" s="215"/>
      <c r="I65" s="215"/>
    </row>
    <row r="66" spans="1:9" s="179" customFormat="1" ht="15.75">
      <c r="A66" s="133"/>
      <c r="B66" s="141"/>
      <c r="C66" s="133"/>
      <c r="D66" s="215"/>
      <c r="E66" s="215"/>
      <c r="F66" s="215"/>
      <c r="G66" s="215"/>
      <c r="H66" s="215"/>
      <c r="I66" s="215"/>
    </row>
    <row r="67" spans="1:9" s="179" customFormat="1" ht="15.75">
      <c r="A67" s="133"/>
      <c r="B67" s="141"/>
      <c r="C67" s="133"/>
      <c r="D67" s="215"/>
      <c r="E67" s="215"/>
      <c r="F67" s="215"/>
      <c r="G67" s="215"/>
      <c r="H67" s="215"/>
      <c r="I67" s="215"/>
    </row>
    <row r="68" spans="1:9" s="179" customFormat="1" ht="15.75">
      <c r="A68" s="133"/>
      <c r="B68" s="141"/>
      <c r="C68" s="133"/>
      <c r="D68" s="215"/>
      <c r="E68" s="215"/>
      <c r="F68" s="215"/>
      <c r="G68" s="215"/>
      <c r="H68" s="215"/>
      <c r="I68" s="215"/>
    </row>
    <row r="69" spans="1:9" s="179" customFormat="1" ht="15.75">
      <c r="A69" s="133"/>
      <c r="B69" s="141"/>
      <c r="C69" s="133"/>
      <c r="D69" s="215"/>
      <c r="E69" s="215"/>
      <c r="F69" s="215"/>
      <c r="G69" s="215"/>
      <c r="H69" s="215"/>
      <c r="I69" s="215"/>
    </row>
    <row r="70" spans="1:9" s="179" customFormat="1" ht="15.75">
      <c r="A70" s="133"/>
      <c r="B70" s="141"/>
      <c r="C70" s="133"/>
      <c r="D70" s="215"/>
      <c r="E70" s="215"/>
      <c r="F70" s="215"/>
      <c r="G70" s="215"/>
      <c r="H70" s="215"/>
      <c r="I70" s="215"/>
    </row>
    <row r="71" spans="1:9" s="179" customFormat="1" ht="15.75">
      <c r="A71" s="133"/>
      <c r="B71" s="141"/>
      <c r="C71" s="133"/>
      <c r="D71" s="215"/>
      <c r="E71" s="215"/>
      <c r="F71" s="215"/>
      <c r="G71" s="215"/>
      <c r="H71" s="215"/>
      <c r="I71" s="215"/>
    </row>
    <row r="72" spans="1:9" s="179" customFormat="1" ht="15.75">
      <c r="A72" s="133"/>
      <c r="B72" s="141"/>
      <c r="C72" s="133"/>
      <c r="D72" s="215"/>
      <c r="E72" s="215"/>
      <c r="F72" s="215"/>
      <c r="G72" s="215"/>
      <c r="H72" s="215"/>
      <c r="I72" s="215"/>
    </row>
    <row r="73" spans="1:9" s="179" customFormat="1" ht="15.75">
      <c r="A73" s="133"/>
      <c r="B73" s="141"/>
      <c r="C73" s="133"/>
      <c r="D73" s="215"/>
      <c r="E73" s="215"/>
      <c r="F73" s="215"/>
      <c r="G73" s="215"/>
      <c r="H73" s="215"/>
      <c r="I73" s="215"/>
    </row>
    <row r="74" spans="1:9" s="179" customFormat="1" ht="15.75">
      <c r="A74" s="133"/>
      <c r="B74" s="141"/>
      <c r="C74" s="133"/>
      <c r="D74" s="215"/>
      <c r="E74" s="215"/>
      <c r="F74" s="215"/>
      <c r="G74" s="215"/>
      <c r="H74" s="215"/>
      <c r="I74" s="215"/>
    </row>
    <row r="75" spans="1:9" s="179" customFormat="1" ht="15.75">
      <c r="A75" s="133"/>
      <c r="B75" s="141"/>
      <c r="C75" s="133"/>
      <c r="D75" s="215"/>
      <c r="E75" s="215"/>
      <c r="F75" s="215"/>
      <c r="G75" s="215"/>
      <c r="H75" s="215"/>
      <c r="I75" s="215"/>
    </row>
    <row r="76" spans="1:9" s="179" customFormat="1" ht="15.75">
      <c r="A76" s="133"/>
      <c r="B76" s="141"/>
      <c r="C76" s="133"/>
      <c r="D76" s="215"/>
      <c r="E76" s="215"/>
      <c r="F76" s="215"/>
      <c r="G76" s="215"/>
      <c r="H76" s="215"/>
      <c r="I76" s="215"/>
    </row>
    <row r="77" spans="1:9" s="179" customFormat="1" ht="15.75">
      <c r="A77" s="133"/>
      <c r="B77" s="141"/>
      <c r="C77" s="133"/>
      <c r="D77" s="215"/>
      <c r="E77" s="215"/>
      <c r="F77" s="215"/>
      <c r="G77" s="215"/>
      <c r="H77" s="215"/>
      <c r="I77" s="215"/>
    </row>
    <row r="78" spans="1:9" s="179" customFormat="1" ht="15.75">
      <c r="A78" s="133"/>
      <c r="B78" s="141"/>
      <c r="C78" s="133"/>
      <c r="D78" s="215"/>
      <c r="E78" s="215"/>
      <c r="F78" s="215"/>
      <c r="G78" s="215"/>
      <c r="H78" s="215"/>
      <c r="I78" s="215"/>
    </row>
    <row r="79" spans="1:9" s="179" customFormat="1" ht="15.75">
      <c r="A79" s="133"/>
      <c r="B79" s="141"/>
      <c r="C79" s="133"/>
      <c r="D79" s="215"/>
      <c r="E79" s="215"/>
      <c r="F79" s="215"/>
      <c r="G79" s="215"/>
      <c r="H79" s="215"/>
      <c r="I79" s="215"/>
    </row>
    <row r="80" spans="1:9" s="179" customFormat="1" ht="15.75">
      <c r="A80" s="133"/>
      <c r="B80" s="141"/>
      <c r="C80" s="133"/>
      <c r="D80" s="215"/>
      <c r="E80" s="215"/>
      <c r="F80" s="215"/>
      <c r="G80" s="215"/>
      <c r="H80" s="215"/>
      <c r="I80" s="215"/>
    </row>
    <row r="81" spans="1:9" s="179" customFormat="1" ht="15.75">
      <c r="A81" s="133"/>
      <c r="B81" s="141"/>
      <c r="C81" s="133"/>
      <c r="D81" s="215"/>
      <c r="E81" s="215"/>
      <c r="F81" s="215"/>
      <c r="G81" s="215"/>
      <c r="H81" s="215"/>
      <c r="I81" s="215"/>
    </row>
    <row r="82" spans="1:9" s="179" customFormat="1" ht="15.75">
      <c r="A82" s="133"/>
      <c r="B82" s="141"/>
      <c r="C82" s="133"/>
      <c r="D82" s="215"/>
      <c r="E82" s="215"/>
      <c r="F82" s="215"/>
      <c r="G82" s="215"/>
      <c r="H82" s="215"/>
      <c r="I82" s="215"/>
    </row>
    <row r="83" spans="1:9" s="179" customFormat="1" ht="15.75">
      <c r="A83" s="133"/>
      <c r="B83" s="141"/>
      <c r="C83" s="133"/>
      <c r="D83" s="215"/>
      <c r="E83" s="215"/>
      <c r="F83" s="215"/>
      <c r="G83" s="215"/>
      <c r="H83" s="215"/>
      <c r="I83" s="215"/>
    </row>
    <row r="84" spans="1:9" s="179" customFormat="1" ht="15.75">
      <c r="A84" s="133"/>
      <c r="B84" s="141"/>
      <c r="C84" s="133"/>
      <c r="D84" s="215"/>
      <c r="E84" s="215"/>
      <c r="F84" s="215"/>
      <c r="G84" s="215"/>
      <c r="H84" s="215"/>
      <c r="I84" s="215"/>
    </row>
    <row r="85" spans="1:9" s="179" customFormat="1" ht="15.75">
      <c r="A85" s="133"/>
      <c r="B85" s="141"/>
      <c r="C85" s="133"/>
      <c r="D85" s="215"/>
      <c r="E85" s="215"/>
      <c r="F85" s="215"/>
      <c r="G85" s="215"/>
      <c r="H85" s="215"/>
      <c r="I85" s="215"/>
    </row>
    <row r="86" spans="1:9" s="179" customFormat="1" ht="15.75">
      <c r="A86" s="133"/>
      <c r="B86" s="141"/>
      <c r="C86" s="133"/>
      <c r="D86" s="215"/>
      <c r="E86" s="215"/>
      <c r="F86" s="215"/>
      <c r="G86" s="215"/>
      <c r="H86" s="215"/>
      <c r="I86" s="215"/>
    </row>
    <row r="87" spans="1:9" s="179" customFormat="1" ht="15.75">
      <c r="A87" s="133"/>
      <c r="B87" s="141"/>
      <c r="C87" s="133"/>
      <c r="D87" s="215"/>
      <c r="E87" s="215"/>
      <c r="F87" s="215"/>
      <c r="G87" s="215"/>
      <c r="H87" s="215"/>
      <c r="I87" s="215"/>
    </row>
    <row r="88" spans="1:9" s="179" customFormat="1" ht="15.75">
      <c r="A88" s="133"/>
      <c r="B88" s="141"/>
      <c r="C88" s="133"/>
      <c r="D88" s="215"/>
      <c r="E88" s="215"/>
      <c r="F88" s="215"/>
      <c r="G88" s="215"/>
      <c r="H88" s="215"/>
      <c r="I88" s="215"/>
    </row>
    <row r="89" spans="1:9" s="179" customFormat="1" ht="15.75">
      <c r="A89" s="133"/>
      <c r="B89" s="141"/>
      <c r="C89" s="133"/>
      <c r="D89" s="215"/>
      <c r="E89" s="215"/>
      <c r="F89" s="215"/>
      <c r="G89" s="215"/>
      <c r="H89" s="215"/>
      <c r="I89" s="215"/>
    </row>
    <row r="90" spans="1:9" s="179" customFormat="1" ht="15.75">
      <c r="A90" s="133"/>
      <c r="B90" s="141"/>
      <c r="C90" s="133"/>
      <c r="D90" s="215"/>
      <c r="E90" s="215"/>
      <c r="F90" s="215"/>
      <c r="G90" s="215"/>
      <c r="H90" s="215"/>
      <c r="I90" s="215"/>
    </row>
    <row r="91" spans="1:9" s="179" customFormat="1" ht="15.75">
      <c r="A91" s="133"/>
      <c r="B91" s="141"/>
      <c r="C91" s="133"/>
      <c r="D91" s="215"/>
      <c r="E91" s="215"/>
      <c r="F91" s="215"/>
      <c r="G91" s="215"/>
      <c r="H91" s="215"/>
      <c r="I91" s="215"/>
    </row>
    <row r="92" spans="1:9" s="179" customFormat="1" ht="15.75">
      <c r="A92" s="133"/>
      <c r="B92" s="141"/>
      <c r="C92" s="133"/>
      <c r="D92" s="215"/>
      <c r="E92" s="215"/>
      <c r="F92" s="215"/>
      <c r="G92" s="215"/>
      <c r="H92" s="215"/>
      <c r="I92" s="215"/>
    </row>
    <row r="93" spans="1:9" s="179" customFormat="1" ht="15.75">
      <c r="A93" s="133"/>
      <c r="B93" s="141"/>
      <c r="C93" s="133"/>
      <c r="D93" s="215"/>
      <c r="E93" s="215"/>
      <c r="F93" s="215"/>
      <c r="G93" s="215"/>
      <c r="H93" s="215"/>
      <c r="I93" s="215"/>
    </row>
    <row r="94" spans="1:9" s="179" customFormat="1" ht="15.75">
      <c r="A94" s="133"/>
      <c r="B94" s="141"/>
      <c r="C94" s="133"/>
      <c r="D94" s="215"/>
      <c r="E94" s="215"/>
      <c r="F94" s="215"/>
      <c r="G94" s="215"/>
      <c r="H94" s="215"/>
      <c r="I94" s="215"/>
    </row>
    <row r="95" spans="1:9" s="179" customFormat="1" ht="15.75">
      <c r="A95" s="133"/>
      <c r="B95" s="141"/>
      <c r="C95" s="133"/>
      <c r="D95" s="215"/>
      <c r="E95" s="215"/>
      <c r="F95" s="215"/>
      <c r="G95" s="215"/>
      <c r="H95" s="215"/>
      <c r="I95" s="215"/>
    </row>
    <row r="96" spans="1:9" s="179" customFormat="1" ht="15.75">
      <c r="A96" s="133"/>
      <c r="B96" s="141"/>
      <c r="C96" s="133"/>
      <c r="D96" s="215"/>
      <c r="E96" s="215"/>
      <c r="F96" s="215"/>
      <c r="G96" s="215"/>
      <c r="H96" s="215"/>
      <c r="I96" s="215"/>
    </row>
    <row r="97" spans="1:9" s="179" customFormat="1" ht="15.75">
      <c r="A97" s="133"/>
      <c r="B97" s="141"/>
      <c r="C97" s="133"/>
      <c r="D97" s="215"/>
      <c r="E97" s="215"/>
      <c r="F97" s="215"/>
      <c r="G97" s="215"/>
      <c r="H97" s="215"/>
      <c r="I97" s="215"/>
    </row>
    <row r="98" spans="1:9" s="179" customFormat="1" ht="15.75">
      <c r="A98" s="133"/>
      <c r="B98" s="141"/>
      <c r="C98" s="133"/>
      <c r="D98" s="215"/>
      <c r="E98" s="215"/>
      <c r="F98" s="215"/>
      <c r="G98" s="215"/>
      <c r="H98" s="215"/>
      <c r="I98" s="215"/>
    </row>
    <row r="99" spans="1:9" s="179" customFormat="1" ht="15.75">
      <c r="A99" s="133"/>
      <c r="B99" s="141"/>
      <c r="C99" s="133"/>
      <c r="D99" s="215"/>
      <c r="E99" s="215"/>
      <c r="F99" s="215"/>
      <c r="G99" s="215"/>
      <c r="H99" s="215"/>
      <c r="I99" s="215"/>
    </row>
    <row r="100" spans="1:9" s="179" customFormat="1" ht="15.75">
      <c r="A100" s="133"/>
      <c r="B100" s="141"/>
      <c r="C100" s="133"/>
      <c r="D100" s="215"/>
      <c r="E100" s="215"/>
      <c r="F100" s="215"/>
      <c r="G100" s="215"/>
      <c r="H100" s="215"/>
      <c r="I100" s="215"/>
    </row>
    <row r="101" spans="1:9" s="179" customFormat="1" ht="15.75">
      <c r="A101" s="133"/>
      <c r="B101" s="141"/>
      <c r="C101" s="133"/>
      <c r="D101" s="215"/>
      <c r="E101" s="215"/>
      <c r="F101" s="215"/>
      <c r="G101" s="215"/>
      <c r="H101" s="215"/>
      <c r="I101" s="215"/>
    </row>
    <row r="102" spans="1:9" s="179" customFormat="1" ht="15.75">
      <c r="A102" s="133"/>
      <c r="B102" s="141"/>
      <c r="C102" s="133"/>
      <c r="D102" s="215"/>
      <c r="E102" s="215"/>
      <c r="F102" s="215"/>
      <c r="G102" s="215"/>
      <c r="H102" s="215"/>
      <c r="I102" s="215"/>
    </row>
    <row r="103" spans="1:9" s="179" customFormat="1" ht="15.75">
      <c r="A103" s="133"/>
      <c r="B103" s="141"/>
      <c r="C103" s="133"/>
      <c r="D103" s="215"/>
      <c r="E103" s="215"/>
      <c r="F103" s="215"/>
      <c r="G103" s="215"/>
      <c r="H103" s="215"/>
      <c r="I103" s="215"/>
    </row>
    <row r="104" spans="1:9" s="179" customFormat="1" ht="15.75">
      <c r="A104" s="133"/>
      <c r="B104" s="141"/>
      <c r="C104" s="133"/>
      <c r="D104" s="215"/>
      <c r="E104" s="215"/>
      <c r="F104" s="215"/>
      <c r="G104" s="215"/>
      <c r="H104" s="215"/>
      <c r="I104" s="215"/>
    </row>
    <row r="105" spans="1:9" s="179" customFormat="1" ht="15.75">
      <c r="A105" s="133"/>
      <c r="B105" s="141"/>
      <c r="C105" s="133"/>
      <c r="D105" s="215"/>
      <c r="E105" s="215"/>
      <c r="F105" s="215"/>
      <c r="G105" s="215"/>
      <c r="H105" s="215"/>
      <c r="I105" s="215"/>
    </row>
    <row r="106" spans="1:9" s="179" customFormat="1" ht="15.75">
      <c r="A106" s="133"/>
      <c r="B106" s="141"/>
      <c r="C106" s="133"/>
      <c r="D106" s="215"/>
      <c r="E106" s="215"/>
      <c r="F106" s="215"/>
      <c r="G106" s="215"/>
      <c r="H106" s="215"/>
      <c r="I106" s="215"/>
    </row>
    <row r="107" spans="1:9" s="179" customFormat="1" ht="15.75">
      <c r="A107" s="133"/>
      <c r="B107" s="141"/>
      <c r="C107" s="133"/>
      <c r="D107" s="215"/>
      <c r="E107" s="215"/>
      <c r="F107" s="215"/>
      <c r="G107" s="215"/>
      <c r="H107" s="215"/>
      <c r="I107" s="215"/>
    </row>
    <row r="108" spans="1:9" s="179" customFormat="1" ht="15.75">
      <c r="A108" s="133"/>
      <c r="B108" s="141"/>
      <c r="C108" s="133"/>
      <c r="D108" s="215"/>
      <c r="E108" s="215"/>
      <c r="F108" s="215"/>
      <c r="G108" s="215"/>
      <c r="H108" s="215"/>
      <c r="I108" s="215"/>
    </row>
    <row r="109" spans="1:9" s="179" customFormat="1" ht="15.75">
      <c r="A109" s="133"/>
      <c r="B109" s="141"/>
      <c r="C109" s="133"/>
      <c r="D109" s="215"/>
      <c r="E109" s="215"/>
      <c r="F109" s="215"/>
      <c r="G109" s="215"/>
      <c r="H109" s="215"/>
      <c r="I109" s="215"/>
    </row>
    <row r="110" spans="1:9" s="179" customFormat="1" ht="15.75">
      <c r="A110" s="133"/>
      <c r="B110" s="141"/>
      <c r="C110" s="133"/>
      <c r="D110" s="215"/>
      <c r="E110" s="215"/>
      <c r="F110" s="215"/>
      <c r="G110" s="215"/>
      <c r="H110" s="215"/>
      <c r="I110" s="215"/>
    </row>
    <row r="111" spans="1:9" s="179" customFormat="1" ht="15.75">
      <c r="A111" s="133"/>
      <c r="B111" s="141"/>
      <c r="C111" s="133"/>
      <c r="D111" s="215"/>
      <c r="E111" s="215"/>
      <c r="F111" s="215"/>
      <c r="G111" s="215"/>
      <c r="H111" s="215"/>
      <c r="I111" s="215"/>
    </row>
    <row r="112" spans="1:9" s="179" customFormat="1" ht="15.75">
      <c r="A112" s="133"/>
      <c r="B112" s="141"/>
      <c r="C112" s="133"/>
      <c r="D112" s="215"/>
      <c r="E112" s="215"/>
      <c r="F112" s="215"/>
      <c r="G112" s="215"/>
      <c r="H112" s="215"/>
      <c r="I112" s="215"/>
    </row>
    <row r="113" spans="1:9" s="179" customFormat="1" ht="15.75">
      <c r="A113" s="133"/>
      <c r="B113" s="141"/>
      <c r="C113" s="133"/>
      <c r="D113" s="215"/>
      <c r="E113" s="215"/>
      <c r="F113" s="215"/>
      <c r="G113" s="215"/>
      <c r="H113" s="215"/>
      <c r="I113" s="215"/>
    </row>
    <row r="114" spans="1:9" s="179" customFormat="1" ht="15.75">
      <c r="A114" s="133"/>
      <c r="B114" s="141"/>
      <c r="C114" s="133"/>
      <c r="D114" s="215"/>
      <c r="E114" s="215"/>
      <c r="F114" s="215"/>
      <c r="G114" s="215"/>
      <c r="H114" s="215"/>
      <c r="I114" s="215"/>
    </row>
    <row r="115" spans="1:9" s="179" customFormat="1" ht="15.75">
      <c r="A115" s="133"/>
      <c r="B115" s="141"/>
      <c r="C115" s="133"/>
      <c r="D115" s="215"/>
      <c r="E115" s="215"/>
      <c r="F115" s="215"/>
      <c r="G115" s="215"/>
      <c r="H115" s="215"/>
      <c r="I115" s="215"/>
    </row>
    <row r="116" spans="1:9" s="179" customFormat="1" ht="15.75">
      <c r="A116" s="133"/>
      <c r="B116" s="141"/>
      <c r="C116" s="133"/>
      <c r="D116" s="215"/>
      <c r="E116" s="215"/>
      <c r="F116" s="215"/>
      <c r="G116" s="215"/>
      <c r="H116" s="215"/>
      <c r="I116" s="215"/>
    </row>
    <row r="117" spans="1:9" s="179" customFormat="1" ht="15.75">
      <c r="A117" s="133"/>
      <c r="B117" s="141"/>
      <c r="C117" s="133"/>
      <c r="D117" s="215"/>
      <c r="E117" s="215"/>
      <c r="F117" s="215"/>
      <c r="G117" s="215"/>
      <c r="H117" s="215"/>
      <c r="I117" s="215"/>
    </row>
    <row r="118" spans="1:9" s="179" customFormat="1" ht="15.75">
      <c r="A118" s="133"/>
      <c r="B118" s="141"/>
      <c r="C118" s="133"/>
      <c r="D118" s="215"/>
      <c r="E118" s="215"/>
      <c r="F118" s="215"/>
      <c r="G118" s="215"/>
      <c r="H118" s="215"/>
      <c r="I118" s="215"/>
    </row>
    <row r="119" spans="1:9" s="179" customFormat="1" ht="15.75">
      <c r="A119" s="133"/>
      <c r="B119" s="141"/>
      <c r="C119" s="133"/>
      <c r="D119" s="215"/>
      <c r="E119" s="215"/>
      <c r="F119" s="215"/>
      <c r="G119" s="215"/>
      <c r="H119" s="215"/>
      <c r="I119" s="215"/>
    </row>
    <row r="120" spans="4:9" ht="15.75">
      <c r="D120" s="215"/>
      <c r="E120" s="215"/>
      <c r="F120" s="215"/>
      <c r="G120" s="215"/>
      <c r="H120" s="215"/>
      <c r="I120" s="215"/>
    </row>
    <row r="121" spans="4:9" ht="15.75">
      <c r="D121" s="215"/>
      <c r="E121" s="215"/>
      <c r="F121" s="215"/>
      <c r="G121" s="215"/>
      <c r="H121" s="215"/>
      <c r="I121" s="215"/>
    </row>
    <row r="122" spans="4:9" ht="15.75">
      <c r="D122" s="215"/>
      <c r="E122" s="215"/>
      <c r="F122" s="215"/>
      <c r="G122" s="215"/>
      <c r="H122" s="215"/>
      <c r="I122" s="215"/>
    </row>
    <row r="123" spans="4:9" ht="15.75">
      <c r="D123" s="215"/>
      <c r="E123" s="215"/>
      <c r="F123" s="215"/>
      <c r="G123" s="215"/>
      <c r="H123" s="215"/>
      <c r="I123" s="215"/>
    </row>
    <row r="124" spans="4:9" ht="15.75">
      <c r="D124" s="215"/>
      <c r="E124" s="215"/>
      <c r="F124" s="215"/>
      <c r="G124" s="215"/>
      <c r="H124" s="215"/>
      <c r="I124" s="215"/>
    </row>
    <row r="125" spans="4:9" ht="15.75">
      <c r="D125" s="215"/>
      <c r="E125" s="215"/>
      <c r="F125" s="215"/>
      <c r="G125" s="215"/>
      <c r="H125" s="215"/>
      <c r="I125" s="215"/>
    </row>
    <row r="126" spans="4:9" ht="15.75">
      <c r="D126" s="215"/>
      <c r="E126" s="215"/>
      <c r="F126" s="215"/>
      <c r="G126" s="215"/>
      <c r="H126" s="215"/>
      <c r="I126" s="215"/>
    </row>
    <row r="127" spans="4:9" ht="15.75">
      <c r="D127" s="215"/>
      <c r="E127" s="215"/>
      <c r="F127" s="215"/>
      <c r="G127" s="215"/>
      <c r="H127" s="215"/>
      <c r="I127" s="215"/>
    </row>
    <row r="128" spans="4:9" ht="15.75">
      <c r="D128" s="215"/>
      <c r="E128" s="215"/>
      <c r="F128" s="215"/>
      <c r="G128" s="215"/>
      <c r="H128" s="215"/>
      <c r="I128" s="215"/>
    </row>
    <row r="129" spans="4:9" s="133" customFormat="1" ht="15.75">
      <c r="D129" s="215"/>
      <c r="E129" s="215"/>
      <c r="F129" s="215"/>
      <c r="G129" s="215"/>
      <c r="H129" s="215"/>
      <c r="I129" s="215"/>
    </row>
    <row r="130" spans="4:9" s="133" customFormat="1" ht="15.75">
      <c r="D130" s="215"/>
      <c r="E130" s="215"/>
      <c r="F130" s="215"/>
      <c r="G130" s="215"/>
      <c r="H130" s="215"/>
      <c r="I130" s="215"/>
    </row>
    <row r="131" spans="4:9" s="133" customFormat="1" ht="15.75">
      <c r="D131" s="215"/>
      <c r="E131" s="215"/>
      <c r="F131" s="215"/>
      <c r="G131" s="215"/>
      <c r="H131" s="215"/>
      <c r="I131" s="215"/>
    </row>
    <row r="132" spans="4:9" s="133" customFormat="1" ht="15.75">
      <c r="D132" s="215"/>
      <c r="E132" s="215"/>
      <c r="F132" s="215"/>
      <c r="G132" s="215"/>
      <c r="H132" s="215"/>
      <c r="I132" s="215"/>
    </row>
    <row r="133" spans="4:9" s="133" customFormat="1" ht="15.75">
      <c r="D133" s="215"/>
      <c r="E133" s="215"/>
      <c r="F133" s="215"/>
      <c r="G133" s="215"/>
      <c r="H133" s="215"/>
      <c r="I133" s="215"/>
    </row>
    <row r="134" spans="4:9" s="133" customFormat="1" ht="15.75">
      <c r="D134" s="215"/>
      <c r="E134" s="215"/>
      <c r="F134" s="215"/>
      <c r="G134" s="215"/>
      <c r="H134" s="215"/>
      <c r="I134" s="215"/>
    </row>
    <row r="135" spans="4:9" s="133" customFormat="1" ht="15.75">
      <c r="D135" s="215"/>
      <c r="E135" s="215"/>
      <c r="F135" s="215"/>
      <c r="G135" s="215"/>
      <c r="H135" s="215"/>
      <c r="I135" s="215"/>
    </row>
    <row r="136" spans="4:9" s="133" customFormat="1" ht="15.75">
      <c r="D136" s="215"/>
      <c r="E136" s="215"/>
      <c r="F136" s="215"/>
      <c r="G136" s="215"/>
      <c r="H136" s="215"/>
      <c r="I136" s="215"/>
    </row>
    <row r="137" spans="4:9" s="133" customFormat="1" ht="15.75">
      <c r="D137" s="215"/>
      <c r="E137" s="215"/>
      <c r="F137" s="215"/>
      <c r="G137" s="215"/>
      <c r="H137" s="215"/>
      <c r="I137" s="215"/>
    </row>
    <row r="138" spans="4:9" s="133" customFormat="1" ht="15.75">
      <c r="D138" s="215"/>
      <c r="E138" s="215"/>
      <c r="F138" s="215"/>
      <c r="G138" s="215"/>
      <c r="H138" s="215"/>
      <c r="I138" s="215"/>
    </row>
    <row r="139" spans="4:9" s="133" customFormat="1" ht="15.75">
      <c r="D139" s="215"/>
      <c r="E139" s="215"/>
      <c r="F139" s="215"/>
      <c r="G139" s="215"/>
      <c r="H139" s="215"/>
      <c r="I139" s="215"/>
    </row>
    <row r="140" spans="4:9" s="133" customFormat="1" ht="15.75">
      <c r="D140" s="215"/>
      <c r="E140" s="215"/>
      <c r="F140" s="215"/>
      <c r="G140" s="215"/>
      <c r="H140" s="215"/>
      <c r="I140" s="215"/>
    </row>
    <row r="141" spans="4:9" s="133" customFormat="1" ht="15.75">
      <c r="D141" s="215"/>
      <c r="E141" s="215"/>
      <c r="F141" s="215"/>
      <c r="G141" s="215"/>
      <c r="H141" s="215"/>
      <c r="I141" s="215"/>
    </row>
    <row r="142" spans="4:9" s="133" customFormat="1" ht="15.75">
      <c r="D142" s="215"/>
      <c r="E142" s="215"/>
      <c r="F142" s="215"/>
      <c r="G142" s="215"/>
      <c r="H142" s="215"/>
      <c r="I142" s="215"/>
    </row>
    <row r="143" spans="4:9" s="133" customFormat="1" ht="15.75">
      <c r="D143" s="215"/>
      <c r="E143" s="215"/>
      <c r="F143" s="215"/>
      <c r="G143" s="215"/>
      <c r="H143" s="215"/>
      <c r="I143" s="215"/>
    </row>
    <row r="144" spans="4:9" s="133" customFormat="1" ht="15.75">
      <c r="D144" s="215"/>
      <c r="E144" s="215"/>
      <c r="F144" s="215"/>
      <c r="G144" s="215"/>
      <c r="H144" s="215"/>
      <c r="I144" s="215"/>
    </row>
    <row r="145" spans="4:9" s="133" customFormat="1" ht="15.75">
      <c r="D145" s="215"/>
      <c r="E145" s="215"/>
      <c r="F145" s="215"/>
      <c r="G145" s="215"/>
      <c r="H145" s="215"/>
      <c r="I145" s="215"/>
    </row>
    <row r="146" spans="4:9" s="133" customFormat="1" ht="15.75">
      <c r="D146" s="215"/>
      <c r="E146" s="215"/>
      <c r="F146" s="215"/>
      <c r="G146" s="215"/>
      <c r="H146" s="215"/>
      <c r="I146" s="215"/>
    </row>
    <row r="147" spans="4:9" s="133" customFormat="1" ht="15.75">
      <c r="D147" s="215"/>
      <c r="E147" s="215"/>
      <c r="F147" s="215"/>
      <c r="G147" s="215"/>
      <c r="H147" s="215"/>
      <c r="I147" s="215"/>
    </row>
    <row r="148" spans="4:9" s="133" customFormat="1" ht="15.75">
      <c r="D148" s="215"/>
      <c r="E148" s="215"/>
      <c r="F148" s="215"/>
      <c r="G148" s="215"/>
      <c r="H148" s="215"/>
      <c r="I148" s="215"/>
    </row>
    <row r="149" spans="4:9" s="133" customFormat="1" ht="15.75">
      <c r="D149" s="215"/>
      <c r="E149" s="215"/>
      <c r="F149" s="215"/>
      <c r="G149" s="215"/>
      <c r="H149" s="215"/>
      <c r="I149" s="215"/>
    </row>
    <row r="150" spans="4:9" s="133" customFormat="1" ht="15.75">
      <c r="D150" s="215"/>
      <c r="E150" s="215"/>
      <c r="F150" s="215"/>
      <c r="G150" s="215"/>
      <c r="H150" s="215"/>
      <c r="I150" s="215"/>
    </row>
    <row r="151" spans="4:9" s="133" customFormat="1" ht="15.75">
      <c r="D151" s="215"/>
      <c r="E151" s="215"/>
      <c r="F151" s="215"/>
      <c r="G151" s="215"/>
      <c r="H151" s="215"/>
      <c r="I151" s="215"/>
    </row>
    <row r="152" spans="4:9" s="133" customFormat="1" ht="15.75">
      <c r="D152" s="215"/>
      <c r="E152" s="215"/>
      <c r="F152" s="215"/>
      <c r="G152" s="215"/>
      <c r="H152" s="215"/>
      <c r="I152" s="215"/>
    </row>
    <row r="153" spans="4:9" s="133" customFormat="1" ht="15.75">
      <c r="D153" s="215"/>
      <c r="E153" s="215"/>
      <c r="F153" s="215"/>
      <c r="G153" s="215"/>
      <c r="H153" s="215"/>
      <c r="I153" s="215"/>
    </row>
    <row r="154" spans="4:9" s="133" customFormat="1" ht="15.75">
      <c r="D154" s="215"/>
      <c r="E154" s="215"/>
      <c r="F154" s="215"/>
      <c r="G154" s="215"/>
      <c r="H154" s="215"/>
      <c r="I154" s="215"/>
    </row>
    <row r="155" spans="4:9" s="133" customFormat="1" ht="15.75">
      <c r="D155" s="215"/>
      <c r="E155" s="215"/>
      <c r="F155" s="215"/>
      <c r="G155" s="215"/>
      <c r="H155" s="215"/>
      <c r="I155" s="215"/>
    </row>
    <row r="156" spans="4:9" s="133" customFormat="1" ht="15.75">
      <c r="D156" s="215"/>
      <c r="E156" s="215"/>
      <c r="F156" s="215"/>
      <c r="G156" s="215"/>
      <c r="H156" s="215"/>
      <c r="I156" s="215"/>
    </row>
    <row r="157" spans="4:9" s="133" customFormat="1" ht="15.75">
      <c r="D157" s="215"/>
      <c r="E157" s="215"/>
      <c r="F157" s="215"/>
      <c r="G157" s="215"/>
      <c r="H157" s="215"/>
      <c r="I157" s="215"/>
    </row>
    <row r="158" spans="4:9" s="133" customFormat="1" ht="15.75">
      <c r="D158" s="215"/>
      <c r="E158" s="215"/>
      <c r="F158" s="215"/>
      <c r="G158" s="215"/>
      <c r="H158" s="215"/>
      <c r="I158" s="215"/>
    </row>
    <row r="159" spans="4:9" s="133" customFormat="1" ht="15.75">
      <c r="D159" s="215"/>
      <c r="E159" s="215"/>
      <c r="F159" s="215"/>
      <c r="G159" s="215"/>
      <c r="H159" s="215"/>
      <c r="I159" s="215"/>
    </row>
    <row r="160" spans="4:9" s="133" customFormat="1" ht="15.75">
      <c r="D160" s="215"/>
      <c r="E160" s="215"/>
      <c r="F160" s="215"/>
      <c r="G160" s="215"/>
      <c r="H160" s="215"/>
      <c r="I160" s="215"/>
    </row>
    <row r="161" spans="4:9" s="133" customFormat="1" ht="15.75">
      <c r="D161" s="215"/>
      <c r="E161" s="215"/>
      <c r="F161" s="215"/>
      <c r="G161" s="215"/>
      <c r="H161" s="215"/>
      <c r="I161" s="215"/>
    </row>
    <row r="162" spans="4:9" s="133" customFormat="1" ht="15.75">
      <c r="D162" s="215"/>
      <c r="E162" s="215"/>
      <c r="F162" s="215"/>
      <c r="G162" s="215"/>
      <c r="H162" s="215"/>
      <c r="I162" s="215"/>
    </row>
    <row r="163" spans="4:9" s="133" customFormat="1" ht="15.75">
      <c r="D163" s="215"/>
      <c r="E163" s="215"/>
      <c r="F163" s="215"/>
      <c r="G163" s="215"/>
      <c r="H163" s="215"/>
      <c r="I163" s="215"/>
    </row>
    <row r="164" spans="4:9" s="133" customFormat="1" ht="15.75">
      <c r="D164" s="215"/>
      <c r="E164" s="215"/>
      <c r="F164" s="215"/>
      <c r="G164" s="215"/>
      <c r="H164" s="215"/>
      <c r="I164" s="215"/>
    </row>
    <row r="165" spans="4:9" s="133" customFormat="1" ht="15.75">
      <c r="D165" s="215"/>
      <c r="E165" s="215"/>
      <c r="F165" s="215"/>
      <c r="G165" s="215"/>
      <c r="H165" s="215"/>
      <c r="I165" s="215"/>
    </row>
    <row r="166" spans="4:9" s="133" customFormat="1" ht="15.75">
      <c r="D166" s="215"/>
      <c r="E166" s="215"/>
      <c r="F166" s="215"/>
      <c r="G166" s="215"/>
      <c r="H166" s="215"/>
      <c r="I166" s="215"/>
    </row>
    <row r="167" spans="4:9" s="133" customFormat="1" ht="15.75">
      <c r="D167" s="215"/>
      <c r="E167" s="215"/>
      <c r="F167" s="215"/>
      <c r="G167" s="215"/>
      <c r="H167" s="215"/>
      <c r="I167" s="215"/>
    </row>
    <row r="168" spans="4:9" s="133" customFormat="1" ht="15.75">
      <c r="D168" s="215"/>
      <c r="E168" s="215"/>
      <c r="F168" s="215"/>
      <c r="G168" s="215"/>
      <c r="H168" s="215"/>
      <c r="I168" s="215"/>
    </row>
    <row r="169" spans="4:9" s="133" customFormat="1" ht="15.75">
      <c r="D169" s="215"/>
      <c r="E169" s="215"/>
      <c r="F169" s="215"/>
      <c r="G169" s="215"/>
      <c r="H169" s="215"/>
      <c r="I169" s="215"/>
    </row>
    <row r="170" spans="4:9" s="133" customFormat="1" ht="15.75">
      <c r="D170" s="215"/>
      <c r="E170" s="215"/>
      <c r="F170" s="215"/>
      <c r="G170" s="215"/>
      <c r="H170" s="215"/>
      <c r="I170" s="215"/>
    </row>
    <row r="171" spans="4:9" s="133" customFormat="1" ht="15.75">
      <c r="D171" s="215"/>
      <c r="E171" s="215"/>
      <c r="F171" s="215"/>
      <c r="G171" s="215"/>
      <c r="H171" s="215"/>
      <c r="I171" s="215"/>
    </row>
    <row r="172" spans="4:9" s="133" customFormat="1" ht="15.75">
      <c r="D172" s="215"/>
      <c r="E172" s="215"/>
      <c r="F172" s="215"/>
      <c r="G172" s="215"/>
      <c r="H172" s="215"/>
      <c r="I172" s="215"/>
    </row>
    <row r="173" spans="4:9" s="133" customFormat="1" ht="15.75">
      <c r="D173" s="215"/>
      <c r="E173" s="215"/>
      <c r="F173" s="215"/>
      <c r="G173" s="215"/>
      <c r="H173" s="215"/>
      <c r="I173" s="215"/>
    </row>
    <row r="174" spans="4:9" s="133" customFormat="1" ht="15.75">
      <c r="D174" s="215"/>
      <c r="E174" s="215"/>
      <c r="F174" s="215"/>
      <c r="G174" s="215"/>
      <c r="H174" s="215"/>
      <c r="I174" s="215"/>
    </row>
    <row r="175" spans="4:9" s="133" customFormat="1" ht="15.75">
      <c r="D175" s="215"/>
      <c r="E175" s="215"/>
      <c r="F175" s="215"/>
      <c r="G175" s="215"/>
      <c r="H175" s="215"/>
      <c r="I175" s="215"/>
    </row>
    <row r="176" spans="4:9" s="133" customFormat="1" ht="15.75">
      <c r="D176" s="215"/>
      <c r="E176" s="215"/>
      <c r="F176" s="215"/>
      <c r="G176" s="215"/>
      <c r="H176" s="215"/>
      <c r="I176" s="215"/>
    </row>
    <row r="177" spans="4:9" s="133" customFormat="1" ht="15.75">
      <c r="D177" s="215"/>
      <c r="E177" s="215"/>
      <c r="F177" s="215"/>
      <c r="G177" s="215"/>
      <c r="H177" s="215"/>
      <c r="I177" s="215"/>
    </row>
    <row r="178" spans="4:9" s="133" customFormat="1" ht="15.75">
      <c r="D178" s="215"/>
      <c r="E178" s="215"/>
      <c r="F178" s="215"/>
      <c r="G178" s="215"/>
      <c r="H178" s="215"/>
      <c r="I178" s="215"/>
    </row>
    <row r="179" spans="4:9" s="133" customFormat="1" ht="15.75">
      <c r="D179" s="215"/>
      <c r="E179" s="215"/>
      <c r="F179" s="215"/>
      <c r="G179" s="215"/>
      <c r="H179" s="215"/>
      <c r="I179" s="215"/>
    </row>
    <row r="180" spans="4:9" s="133" customFormat="1" ht="15.75">
      <c r="D180" s="215"/>
      <c r="E180" s="215"/>
      <c r="F180" s="215"/>
      <c r="G180" s="215"/>
      <c r="H180" s="215"/>
      <c r="I180" s="215"/>
    </row>
    <row r="181" spans="4:9" s="133" customFormat="1" ht="15.75">
      <c r="D181" s="215"/>
      <c r="E181" s="215"/>
      <c r="F181" s="215"/>
      <c r="G181" s="215"/>
      <c r="H181" s="215"/>
      <c r="I181" s="215"/>
    </row>
    <row r="182" spans="4:9" s="133" customFormat="1" ht="15.75">
      <c r="D182" s="215"/>
      <c r="E182" s="215"/>
      <c r="F182" s="215"/>
      <c r="G182" s="215"/>
      <c r="H182" s="215"/>
      <c r="I182" s="215"/>
    </row>
    <row r="183" spans="4:9" s="133" customFormat="1" ht="15.75">
      <c r="D183" s="215"/>
      <c r="E183" s="215"/>
      <c r="F183" s="215"/>
      <c r="G183" s="215"/>
      <c r="H183" s="215"/>
      <c r="I183" s="215"/>
    </row>
    <row r="184" spans="4:9" s="133" customFormat="1" ht="15.75">
      <c r="D184" s="215"/>
      <c r="E184" s="215"/>
      <c r="F184" s="215"/>
      <c r="G184" s="215"/>
      <c r="H184" s="215"/>
      <c r="I184" s="215"/>
    </row>
    <row r="185" spans="4:9" s="133" customFormat="1" ht="15.75">
      <c r="D185" s="215"/>
      <c r="E185" s="215"/>
      <c r="F185" s="215"/>
      <c r="G185" s="215"/>
      <c r="H185" s="215"/>
      <c r="I185" s="215"/>
    </row>
    <row r="186" spans="4:9" s="133" customFormat="1" ht="15.75">
      <c r="D186" s="215"/>
      <c r="E186" s="215"/>
      <c r="F186" s="215"/>
      <c r="G186" s="215"/>
      <c r="H186" s="215"/>
      <c r="I186" s="215"/>
    </row>
    <row r="187" spans="4:9" s="133" customFormat="1" ht="15.75">
      <c r="D187" s="215"/>
      <c r="E187" s="215"/>
      <c r="F187" s="215"/>
      <c r="G187" s="215"/>
      <c r="H187" s="215"/>
      <c r="I187" s="215"/>
    </row>
    <row r="188" spans="4:9" s="133" customFormat="1" ht="15.75">
      <c r="D188" s="215"/>
      <c r="E188" s="215"/>
      <c r="F188" s="215"/>
      <c r="G188" s="215"/>
      <c r="H188" s="215"/>
      <c r="I188" s="215"/>
    </row>
    <row r="189" spans="4:9" s="133" customFormat="1" ht="15.75">
      <c r="D189" s="215"/>
      <c r="E189" s="215"/>
      <c r="F189" s="215"/>
      <c r="G189" s="215"/>
      <c r="H189" s="215"/>
      <c r="I189" s="215"/>
    </row>
    <row r="190" spans="4:9" s="133" customFormat="1" ht="15.75">
      <c r="D190" s="215"/>
      <c r="E190" s="215"/>
      <c r="F190" s="215"/>
      <c r="G190" s="215"/>
      <c r="H190" s="215"/>
      <c r="I190" s="215"/>
    </row>
    <row r="191" spans="4:9" s="133" customFormat="1" ht="15.75">
      <c r="D191" s="215"/>
      <c r="E191" s="215"/>
      <c r="F191" s="215"/>
      <c r="G191" s="215"/>
      <c r="H191" s="215"/>
      <c r="I191" s="215"/>
    </row>
    <row r="192" spans="4:9" s="133" customFormat="1" ht="15.75">
      <c r="D192" s="215"/>
      <c r="E192" s="215"/>
      <c r="F192" s="215"/>
      <c r="G192" s="215"/>
      <c r="H192" s="215"/>
      <c r="I192" s="215"/>
    </row>
    <row r="193" spans="4:9" s="133" customFormat="1" ht="15.75">
      <c r="D193" s="215"/>
      <c r="E193" s="215"/>
      <c r="F193" s="215"/>
      <c r="G193" s="215"/>
      <c r="H193" s="215"/>
      <c r="I193" s="215"/>
    </row>
    <row r="194" spans="4:9" s="133" customFormat="1" ht="15.75">
      <c r="D194" s="215"/>
      <c r="E194" s="215"/>
      <c r="F194" s="215"/>
      <c r="G194" s="215"/>
      <c r="H194" s="215"/>
      <c r="I194" s="215"/>
    </row>
    <row r="195" spans="4:9" s="133" customFormat="1" ht="15.75">
      <c r="D195" s="215"/>
      <c r="E195" s="215"/>
      <c r="F195" s="215"/>
      <c r="G195" s="215"/>
      <c r="H195" s="215"/>
      <c r="I195" s="215"/>
    </row>
    <row r="196" spans="4:9" s="133" customFormat="1" ht="15.75">
      <c r="D196" s="215"/>
      <c r="E196" s="215"/>
      <c r="F196" s="215"/>
      <c r="G196" s="215"/>
      <c r="H196" s="215"/>
      <c r="I196" s="215"/>
    </row>
    <row r="197" spans="4:9" s="133" customFormat="1" ht="15.75">
      <c r="D197" s="215"/>
      <c r="E197" s="215"/>
      <c r="F197" s="215"/>
      <c r="G197" s="215"/>
      <c r="H197" s="215"/>
      <c r="I197" s="215"/>
    </row>
    <row r="198" spans="4:9" s="133" customFormat="1" ht="15.75">
      <c r="D198" s="215"/>
      <c r="E198" s="215"/>
      <c r="F198" s="215"/>
      <c r="G198" s="215"/>
      <c r="H198" s="215"/>
      <c r="I198" s="215"/>
    </row>
    <row r="199" spans="4:9" s="133" customFormat="1" ht="15.75">
      <c r="D199" s="215"/>
      <c r="E199" s="215"/>
      <c r="F199" s="215"/>
      <c r="G199" s="215"/>
      <c r="H199" s="215"/>
      <c r="I199" s="215"/>
    </row>
    <row r="200" spans="4:9" s="133" customFormat="1" ht="15.75">
      <c r="D200" s="215"/>
      <c r="E200" s="215"/>
      <c r="F200" s="215"/>
      <c r="G200" s="215"/>
      <c r="H200" s="215"/>
      <c r="I200" s="215"/>
    </row>
    <row r="201" spans="4:9" s="133" customFormat="1" ht="15.75">
      <c r="D201" s="215"/>
      <c r="E201" s="215"/>
      <c r="F201" s="215"/>
      <c r="G201" s="215"/>
      <c r="H201" s="215"/>
      <c r="I201" s="215"/>
    </row>
    <row r="202" spans="4:9" s="133" customFormat="1" ht="15.75">
      <c r="D202" s="215"/>
      <c r="E202" s="215"/>
      <c r="F202" s="215"/>
      <c r="G202" s="215"/>
      <c r="H202" s="215"/>
      <c r="I202" s="215"/>
    </row>
    <row r="203" spans="4:9" s="133" customFormat="1" ht="15.75">
      <c r="D203" s="215"/>
      <c r="E203" s="215"/>
      <c r="F203" s="215"/>
      <c r="G203" s="215"/>
      <c r="H203" s="215"/>
      <c r="I203" s="215"/>
    </row>
    <row r="204" spans="4:9" s="133" customFormat="1" ht="15.75">
      <c r="D204" s="215"/>
      <c r="E204" s="215"/>
      <c r="F204" s="215"/>
      <c r="G204" s="215"/>
      <c r="H204" s="215"/>
      <c r="I204" s="215"/>
    </row>
    <row r="205" spans="4:9" s="133" customFormat="1" ht="15.75">
      <c r="D205" s="215"/>
      <c r="E205" s="215"/>
      <c r="F205" s="215"/>
      <c r="G205" s="215"/>
      <c r="H205" s="215"/>
      <c r="I205" s="215"/>
    </row>
    <row r="206" spans="4:9" s="133" customFormat="1" ht="15.75">
      <c r="D206" s="215"/>
      <c r="E206" s="215"/>
      <c r="F206" s="215"/>
      <c r="G206" s="215"/>
      <c r="H206" s="215"/>
      <c r="I206" s="215"/>
    </row>
    <row r="207" spans="4:9" s="133" customFormat="1" ht="15.75">
      <c r="D207" s="215"/>
      <c r="E207" s="215"/>
      <c r="F207" s="215"/>
      <c r="G207" s="215"/>
      <c r="H207" s="215"/>
      <c r="I207" s="215"/>
    </row>
    <row r="208" spans="4:9" s="133" customFormat="1" ht="15.75">
      <c r="D208" s="215"/>
      <c r="E208" s="215"/>
      <c r="F208" s="215"/>
      <c r="G208" s="215"/>
      <c r="H208" s="215"/>
      <c r="I208" s="215"/>
    </row>
    <row r="209" spans="4:9" s="133" customFormat="1" ht="15.75">
      <c r="D209" s="215"/>
      <c r="E209" s="215"/>
      <c r="F209" s="215"/>
      <c r="G209" s="215"/>
      <c r="H209" s="215"/>
      <c r="I209" s="215"/>
    </row>
    <row r="210" spans="4:9" s="133" customFormat="1" ht="15.75">
      <c r="D210" s="215"/>
      <c r="E210" s="215"/>
      <c r="F210" s="215"/>
      <c r="G210" s="215"/>
      <c r="H210" s="215"/>
      <c r="I210" s="215"/>
    </row>
    <row r="211" spans="4:9" s="133" customFormat="1" ht="15.75">
      <c r="D211" s="215"/>
      <c r="E211" s="215"/>
      <c r="F211" s="215"/>
      <c r="G211" s="215"/>
      <c r="H211" s="215"/>
      <c r="I211" s="215"/>
    </row>
    <row r="212" spans="4:9" s="133" customFormat="1" ht="15.75">
      <c r="D212" s="215"/>
      <c r="E212" s="215"/>
      <c r="F212" s="215"/>
      <c r="G212" s="215"/>
      <c r="H212" s="215"/>
      <c r="I212" s="215"/>
    </row>
    <row r="213" spans="4:9" s="133" customFormat="1" ht="15.75">
      <c r="D213" s="215"/>
      <c r="E213" s="215"/>
      <c r="F213" s="215"/>
      <c r="G213" s="215"/>
      <c r="H213" s="215"/>
      <c r="I213" s="215"/>
    </row>
    <row r="214" spans="4:9" s="133" customFormat="1" ht="15.75">
      <c r="D214" s="215"/>
      <c r="E214" s="215"/>
      <c r="F214" s="215"/>
      <c r="G214" s="215"/>
      <c r="H214" s="215"/>
      <c r="I214" s="215"/>
    </row>
    <row r="215" spans="4:9" s="133" customFormat="1" ht="15.75">
      <c r="D215" s="215"/>
      <c r="E215" s="215"/>
      <c r="F215" s="215"/>
      <c r="G215" s="215"/>
      <c r="H215" s="215"/>
      <c r="I215" s="215"/>
    </row>
    <row r="216" spans="4:9" s="133" customFormat="1" ht="15.75">
      <c r="D216" s="215"/>
      <c r="E216" s="215"/>
      <c r="F216" s="215"/>
      <c r="G216" s="215"/>
      <c r="H216" s="215"/>
      <c r="I216" s="215"/>
    </row>
    <row r="217" spans="4:9" s="133" customFormat="1" ht="15.75">
      <c r="D217" s="215"/>
      <c r="E217" s="215"/>
      <c r="F217" s="215"/>
      <c r="G217" s="215"/>
      <c r="H217" s="215"/>
      <c r="I217" s="215"/>
    </row>
    <row r="218" spans="4:9" s="133" customFormat="1" ht="15.75">
      <c r="D218" s="215"/>
      <c r="E218" s="215"/>
      <c r="F218" s="215"/>
      <c r="G218" s="215"/>
      <c r="H218" s="215"/>
      <c r="I218" s="215"/>
    </row>
    <row r="219" spans="4:9" s="133" customFormat="1" ht="15.75">
      <c r="D219" s="215"/>
      <c r="E219" s="215"/>
      <c r="F219" s="215"/>
      <c r="G219" s="215"/>
      <c r="H219" s="215"/>
      <c r="I219" s="215"/>
    </row>
    <row r="220" spans="4:9" s="133" customFormat="1" ht="15.75">
      <c r="D220" s="215"/>
      <c r="E220" s="215"/>
      <c r="F220" s="215"/>
      <c r="G220" s="215"/>
      <c r="H220" s="215"/>
      <c r="I220" s="215"/>
    </row>
    <row r="221" spans="4:9" s="133" customFormat="1" ht="15.75">
      <c r="D221" s="215"/>
      <c r="E221" s="215"/>
      <c r="F221" s="215"/>
      <c r="G221" s="215"/>
      <c r="H221" s="215"/>
      <c r="I221" s="215"/>
    </row>
    <row r="222" spans="4:9" s="133" customFormat="1" ht="15.75">
      <c r="D222" s="215"/>
      <c r="E222" s="215"/>
      <c r="F222" s="215"/>
      <c r="G222" s="215"/>
      <c r="H222" s="215"/>
      <c r="I222" s="215"/>
    </row>
    <row r="223" spans="4:9" s="133" customFormat="1" ht="15.75">
      <c r="D223" s="215"/>
      <c r="E223" s="215"/>
      <c r="F223" s="215"/>
      <c r="G223" s="215"/>
      <c r="H223" s="215"/>
      <c r="I223" s="215"/>
    </row>
    <row r="224" spans="4:9" s="133" customFormat="1" ht="15.75">
      <c r="D224" s="215"/>
      <c r="E224" s="215"/>
      <c r="F224" s="215"/>
      <c r="G224" s="215"/>
      <c r="H224" s="215"/>
      <c r="I224" s="215"/>
    </row>
    <row r="225" spans="4:9" s="133" customFormat="1" ht="15.75">
      <c r="D225" s="215"/>
      <c r="E225" s="215"/>
      <c r="F225" s="215"/>
      <c r="G225" s="215"/>
      <c r="H225" s="215"/>
      <c r="I225" s="215"/>
    </row>
    <row r="226" spans="4:9" s="133" customFormat="1" ht="15.75">
      <c r="D226" s="215"/>
      <c r="E226" s="215"/>
      <c r="F226" s="215"/>
      <c r="G226" s="215"/>
      <c r="H226" s="215"/>
      <c r="I226" s="215"/>
    </row>
    <row r="227" spans="4:9" s="133" customFormat="1" ht="15.75">
      <c r="D227" s="215"/>
      <c r="E227" s="215"/>
      <c r="F227" s="215"/>
      <c r="G227" s="215"/>
      <c r="H227" s="215"/>
      <c r="I227" s="215"/>
    </row>
    <row r="228" spans="4:9" s="133" customFormat="1" ht="15.75">
      <c r="D228" s="215"/>
      <c r="E228" s="215"/>
      <c r="F228" s="215"/>
      <c r="G228" s="215"/>
      <c r="H228" s="215"/>
      <c r="I228" s="215"/>
    </row>
    <row r="229" spans="4:9" s="133" customFormat="1" ht="15.75">
      <c r="D229" s="215"/>
      <c r="E229" s="215"/>
      <c r="F229" s="215"/>
      <c r="G229" s="215"/>
      <c r="H229" s="215"/>
      <c r="I229" s="215"/>
    </row>
    <row r="230" spans="4:9" s="133" customFormat="1" ht="15.75">
      <c r="D230" s="215"/>
      <c r="E230" s="215"/>
      <c r="F230" s="215"/>
      <c r="G230" s="215"/>
      <c r="H230" s="215"/>
      <c r="I230" s="215"/>
    </row>
    <row r="231" spans="4:9" s="133" customFormat="1" ht="15.75">
      <c r="D231" s="215"/>
      <c r="E231" s="215"/>
      <c r="F231" s="215"/>
      <c r="G231" s="215"/>
      <c r="H231" s="215"/>
      <c r="I231" s="215"/>
    </row>
    <row r="232" spans="4:9" s="133" customFormat="1" ht="15.75">
      <c r="D232" s="215"/>
      <c r="E232" s="215"/>
      <c r="F232" s="215"/>
      <c r="G232" s="215"/>
      <c r="H232" s="215"/>
      <c r="I232" s="215"/>
    </row>
    <row r="233" spans="4:9" s="133" customFormat="1" ht="15.75">
      <c r="D233" s="215"/>
      <c r="E233" s="215"/>
      <c r="F233" s="215"/>
      <c r="G233" s="215"/>
      <c r="H233" s="215"/>
      <c r="I233" s="215"/>
    </row>
    <row r="234" spans="4:9" s="133" customFormat="1" ht="15.75">
      <c r="D234" s="215"/>
      <c r="E234" s="215"/>
      <c r="F234" s="215"/>
      <c r="G234" s="215"/>
      <c r="H234" s="215"/>
      <c r="I234" s="215"/>
    </row>
    <row r="235" spans="4:9" s="133" customFormat="1" ht="15.75">
      <c r="D235" s="215"/>
      <c r="E235" s="215"/>
      <c r="F235" s="215"/>
      <c r="G235" s="215"/>
      <c r="H235" s="215"/>
      <c r="I235" s="215"/>
    </row>
    <row r="236" spans="4:9" s="133" customFormat="1" ht="15.75">
      <c r="D236" s="215"/>
      <c r="E236" s="215"/>
      <c r="F236" s="215"/>
      <c r="G236" s="215"/>
      <c r="H236" s="215"/>
      <c r="I236" s="215"/>
    </row>
    <row r="237" spans="4:9" s="133" customFormat="1" ht="15.75">
      <c r="D237" s="215"/>
      <c r="E237" s="215"/>
      <c r="F237" s="215"/>
      <c r="G237" s="215"/>
      <c r="H237" s="215"/>
      <c r="I237" s="215"/>
    </row>
    <row r="238" spans="4:9" s="133" customFormat="1" ht="15.75">
      <c r="D238" s="215"/>
      <c r="E238" s="215"/>
      <c r="F238" s="215"/>
      <c r="G238" s="215"/>
      <c r="H238" s="215"/>
      <c r="I238" s="215"/>
    </row>
    <row r="239" spans="4:9" s="133" customFormat="1" ht="15.75">
      <c r="D239" s="215"/>
      <c r="E239" s="215"/>
      <c r="F239" s="215"/>
      <c r="G239" s="215"/>
      <c r="H239" s="215"/>
      <c r="I239" s="215"/>
    </row>
    <row r="240" spans="4:9" s="133" customFormat="1" ht="15.75">
      <c r="D240" s="215"/>
      <c r="E240" s="215"/>
      <c r="F240" s="215"/>
      <c r="G240" s="215"/>
      <c r="H240" s="215"/>
      <c r="I240" s="215"/>
    </row>
    <row r="241" spans="4:9" s="133" customFormat="1" ht="15.75">
      <c r="D241" s="215"/>
      <c r="E241" s="215"/>
      <c r="F241" s="215"/>
      <c r="G241" s="215"/>
      <c r="H241" s="215"/>
      <c r="I241" s="215"/>
    </row>
    <row r="242" spans="4:9" s="133" customFormat="1" ht="15.75">
      <c r="D242" s="215"/>
      <c r="E242" s="215"/>
      <c r="F242" s="215"/>
      <c r="G242" s="215"/>
      <c r="H242" s="215"/>
      <c r="I242" s="215"/>
    </row>
    <row r="243" spans="4:9" s="133" customFormat="1" ht="15.75">
      <c r="D243" s="215"/>
      <c r="E243" s="215"/>
      <c r="F243" s="215"/>
      <c r="G243" s="215"/>
      <c r="H243" s="215"/>
      <c r="I243" s="215"/>
    </row>
    <row r="244" spans="4:9" s="133" customFormat="1" ht="15.75">
      <c r="D244" s="215"/>
      <c r="E244" s="215"/>
      <c r="F244" s="215"/>
      <c r="G244" s="215"/>
      <c r="H244" s="215"/>
      <c r="I244" s="215"/>
    </row>
    <row r="245" spans="4:9" s="133" customFormat="1" ht="15.75">
      <c r="D245" s="215"/>
      <c r="E245" s="215"/>
      <c r="F245" s="215"/>
      <c r="G245" s="215"/>
      <c r="H245" s="215"/>
      <c r="I245" s="215"/>
    </row>
    <row r="246" spans="4:9" s="133" customFormat="1" ht="15.75">
      <c r="D246" s="215"/>
      <c r="E246" s="215"/>
      <c r="F246" s="215"/>
      <c r="G246" s="215"/>
      <c r="H246" s="215"/>
      <c r="I246" s="215"/>
    </row>
    <row r="247" spans="4:9" s="133" customFormat="1" ht="15.75">
      <c r="D247" s="215"/>
      <c r="E247" s="215"/>
      <c r="F247" s="215"/>
      <c r="G247" s="215"/>
      <c r="H247" s="215"/>
      <c r="I247" s="215"/>
    </row>
    <row r="248" spans="4:9" s="133" customFormat="1" ht="15.75">
      <c r="D248" s="215"/>
      <c r="E248" s="215"/>
      <c r="F248" s="215"/>
      <c r="G248" s="215"/>
      <c r="H248" s="215"/>
      <c r="I248" s="215"/>
    </row>
    <row r="249" spans="4:9" s="133" customFormat="1" ht="15.75">
      <c r="D249" s="215"/>
      <c r="E249" s="215"/>
      <c r="F249" s="215"/>
      <c r="G249" s="215"/>
      <c r="H249" s="215"/>
      <c r="I249" s="215"/>
    </row>
    <row r="250" spans="4:9" s="133" customFormat="1" ht="15.75">
      <c r="D250" s="215"/>
      <c r="E250" s="215"/>
      <c r="F250" s="215"/>
      <c r="G250" s="215"/>
      <c r="H250" s="215"/>
      <c r="I250" s="215"/>
    </row>
    <row r="251" spans="4:9" s="133" customFormat="1" ht="15.75">
      <c r="D251" s="215"/>
      <c r="E251" s="215"/>
      <c r="F251" s="215"/>
      <c r="G251" s="215"/>
      <c r="H251" s="215"/>
      <c r="I251" s="215"/>
    </row>
    <row r="252" spans="4:9" s="133" customFormat="1" ht="15.75">
      <c r="D252" s="215"/>
      <c r="E252" s="215"/>
      <c r="F252" s="215"/>
      <c r="G252" s="215"/>
      <c r="H252" s="215"/>
      <c r="I252" s="215"/>
    </row>
    <row r="253" spans="4:9" s="133" customFormat="1" ht="15.75">
      <c r="D253" s="215"/>
      <c r="E253" s="215"/>
      <c r="F253" s="215"/>
      <c r="G253" s="215"/>
      <c r="H253" s="215"/>
      <c r="I253" s="215"/>
    </row>
    <row r="254" spans="4:9" s="133" customFormat="1" ht="15.75">
      <c r="D254" s="215"/>
      <c r="E254" s="215"/>
      <c r="F254" s="215"/>
      <c r="G254" s="215"/>
      <c r="H254" s="215"/>
      <c r="I254" s="215"/>
    </row>
    <row r="255" spans="4:9" s="133" customFormat="1" ht="15.75">
      <c r="D255" s="215"/>
      <c r="E255" s="215"/>
      <c r="F255" s="215"/>
      <c r="G255" s="215"/>
      <c r="H255" s="215"/>
      <c r="I255" s="215"/>
    </row>
    <row r="256" spans="4:9" s="133" customFormat="1" ht="15.75">
      <c r="D256" s="215"/>
      <c r="E256" s="215"/>
      <c r="F256" s="215"/>
      <c r="G256" s="215"/>
      <c r="H256" s="215"/>
      <c r="I256" s="215"/>
    </row>
    <row r="257" spans="4:9" s="133" customFormat="1" ht="15.75">
      <c r="D257" s="215"/>
      <c r="E257" s="215"/>
      <c r="F257" s="215"/>
      <c r="G257" s="215"/>
      <c r="H257" s="215"/>
      <c r="I257" s="215"/>
    </row>
    <row r="258" spans="4:9" s="133" customFormat="1" ht="15.75">
      <c r="D258" s="215"/>
      <c r="E258" s="215"/>
      <c r="F258" s="215"/>
      <c r="G258" s="215"/>
      <c r="H258" s="215"/>
      <c r="I258" s="215"/>
    </row>
    <row r="259" spans="4:9" s="133" customFormat="1" ht="15.75">
      <c r="D259" s="215"/>
      <c r="E259" s="215"/>
      <c r="F259" s="215"/>
      <c r="G259" s="215"/>
      <c r="H259" s="215"/>
      <c r="I259" s="215"/>
    </row>
    <row r="260" spans="4:9" s="133" customFormat="1" ht="15.75">
      <c r="D260" s="215"/>
      <c r="E260" s="215"/>
      <c r="F260" s="215"/>
      <c r="G260" s="215"/>
      <c r="H260" s="215"/>
      <c r="I260" s="215"/>
    </row>
    <row r="261" spans="4:9" s="133" customFormat="1" ht="15.75">
      <c r="D261" s="215"/>
      <c r="E261" s="215"/>
      <c r="F261" s="215"/>
      <c r="G261" s="215"/>
      <c r="H261" s="215"/>
      <c r="I261" s="215"/>
    </row>
    <row r="262" spans="4:9" s="133" customFormat="1" ht="15.75">
      <c r="D262" s="215"/>
      <c r="E262" s="215"/>
      <c r="F262" s="215"/>
      <c r="G262" s="215"/>
      <c r="H262" s="215"/>
      <c r="I262" s="215"/>
    </row>
    <row r="263" spans="4:9" s="133" customFormat="1" ht="15.75">
      <c r="D263" s="215"/>
      <c r="E263" s="215"/>
      <c r="F263" s="215"/>
      <c r="G263" s="215"/>
      <c r="H263" s="215"/>
      <c r="I263" s="215"/>
    </row>
    <row r="264" spans="4:9" s="133" customFormat="1" ht="15.75">
      <c r="D264" s="215"/>
      <c r="E264" s="215"/>
      <c r="F264" s="215"/>
      <c r="G264" s="215"/>
      <c r="H264" s="215"/>
      <c r="I264" s="21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2" zoomScaleNormal="62" zoomScalePageLayoutView="62" workbookViewId="0" topLeftCell="A1">
      <selection activeCell="H95" sqref="H95"/>
    </sheetView>
  </sheetViews>
  <sheetFormatPr defaultColWidth="9.375" defaultRowHeight="15.75"/>
  <cols>
    <col min="1" max="1" width="70.625" style="59" customWidth="1"/>
    <col min="2" max="2" width="10.625" style="59" customWidth="1"/>
    <col min="3" max="4" width="15.625" style="59" customWidth="1"/>
    <col min="5" max="5" width="70.625" style="59" customWidth="1"/>
    <col min="6" max="6" width="10.625" style="58" customWidth="1"/>
    <col min="7" max="7" width="15.625" style="59" customWidth="1"/>
    <col min="8" max="8" width="15.625" style="47" customWidth="1"/>
    <col min="9" max="9" width="3.50390625" style="47" customWidth="1"/>
    <col min="10" max="16384" width="9.375" style="47" customWidth="1"/>
  </cols>
  <sheetData>
    <row r="1" spans="1:8" s="27" customFormat="1" ht="15.75">
      <c r="A1" s="218" t="s">
        <v>406</v>
      </c>
      <c r="B1" s="26"/>
      <c r="C1" s="26"/>
      <c r="D1" s="26"/>
      <c r="H1" s="28"/>
    </row>
    <row r="2" spans="1:8" s="27" customFormat="1" ht="15.75">
      <c r="A2" s="29" t="s">
        <v>853</v>
      </c>
      <c r="B2" s="25"/>
      <c r="C2" s="25"/>
      <c r="D2" s="25"/>
      <c r="E2" s="30"/>
      <c r="F2" s="31"/>
      <c r="G2" s="32"/>
      <c r="H2" s="32"/>
    </row>
    <row r="3" spans="1:8" s="27" customFormat="1" ht="15.75">
      <c r="A3" s="26"/>
      <c r="B3" s="33"/>
      <c r="C3" s="33"/>
      <c r="D3" s="33"/>
      <c r="E3" s="34"/>
      <c r="F3" s="35"/>
      <c r="G3" s="36"/>
      <c r="H3" s="36"/>
    </row>
    <row r="4" spans="1:8" s="27" customFormat="1" ht="15.75">
      <c r="A4" s="37" t="s">
        <v>407</v>
      </c>
      <c r="B4" s="33"/>
      <c r="C4" s="33"/>
      <c r="D4" s="33"/>
      <c r="H4" s="32"/>
    </row>
    <row r="5" spans="1:8" s="27" customFormat="1" ht="15.75">
      <c r="A5" s="37" t="s">
        <v>408</v>
      </c>
      <c r="B5" s="25"/>
      <c r="C5" s="38"/>
      <c r="D5" s="25"/>
      <c r="H5" s="39"/>
    </row>
    <row r="6" spans="1:8" s="27" customFormat="1" ht="15.75">
      <c r="A6" s="316">
        <f>Title!B10</f>
        <v>43555</v>
      </c>
      <c r="B6" s="25"/>
      <c r="C6" s="38"/>
      <c r="D6" s="25"/>
      <c r="H6" s="40"/>
    </row>
    <row r="7" spans="1:8" s="27" customFormat="1" ht="16.5" thickBot="1">
      <c r="A7" s="41"/>
      <c r="B7" s="41"/>
      <c r="C7" s="42"/>
      <c r="D7" s="43"/>
      <c r="E7" s="43"/>
      <c r="F7" s="41"/>
      <c r="G7" s="32"/>
      <c r="H7" s="239" t="s">
        <v>841</v>
      </c>
    </row>
    <row r="8" spans="1:8" ht="15.75">
      <c r="A8" s="45" t="s">
        <v>410</v>
      </c>
      <c r="B8" s="46" t="s">
        <v>411</v>
      </c>
      <c r="C8" s="219" t="s">
        <v>412</v>
      </c>
      <c r="D8" s="219" t="s">
        <v>413</v>
      </c>
      <c r="E8" s="220" t="s">
        <v>414</v>
      </c>
      <c r="F8" s="46" t="s">
        <v>411</v>
      </c>
      <c r="G8" s="219" t="s">
        <v>412</v>
      </c>
      <c r="H8" s="219" t="s">
        <v>413</v>
      </c>
    </row>
    <row r="9" spans="1:8" ht="16.5" thickBot="1">
      <c r="A9" s="48" t="s">
        <v>6</v>
      </c>
      <c r="B9" s="49" t="s">
        <v>7</v>
      </c>
      <c r="C9" s="49">
        <v>1</v>
      </c>
      <c r="D9" s="50">
        <v>2</v>
      </c>
      <c r="E9" s="51" t="s">
        <v>6</v>
      </c>
      <c r="F9" s="49" t="s">
        <v>7</v>
      </c>
      <c r="G9" s="49">
        <v>1</v>
      </c>
      <c r="H9" s="50">
        <v>2</v>
      </c>
    </row>
    <row r="10" spans="1:8" ht="15.75">
      <c r="A10" s="221" t="s">
        <v>415</v>
      </c>
      <c r="B10" s="576"/>
      <c r="C10" s="390"/>
      <c r="D10" s="391"/>
      <c r="E10" s="227" t="s">
        <v>497</v>
      </c>
      <c r="F10" s="578"/>
      <c r="G10" s="579"/>
      <c r="H10" s="580"/>
    </row>
    <row r="11" spans="1:8" ht="15.75">
      <c r="A11" s="53" t="s">
        <v>416</v>
      </c>
      <c r="B11" s="577"/>
      <c r="C11" s="379"/>
      <c r="D11" s="380"/>
      <c r="E11" s="228" t="s">
        <v>498</v>
      </c>
      <c r="F11" s="581"/>
      <c r="G11" s="582"/>
      <c r="H11" s="583"/>
    </row>
    <row r="12" spans="1:8" ht="15.75">
      <c r="A12" s="53" t="s">
        <v>417</v>
      </c>
      <c r="B12" s="369" t="s">
        <v>8</v>
      </c>
      <c r="C12" s="370">
        <v>54495</v>
      </c>
      <c r="D12" s="371">
        <v>54392</v>
      </c>
      <c r="E12" s="228" t="s">
        <v>499</v>
      </c>
      <c r="F12" s="396" t="s">
        <v>9</v>
      </c>
      <c r="G12" s="370">
        <v>134798</v>
      </c>
      <c r="H12" s="371">
        <v>134798</v>
      </c>
    </row>
    <row r="13" spans="1:8" ht="15.75">
      <c r="A13" s="53" t="s">
        <v>418</v>
      </c>
      <c r="B13" s="369" t="s">
        <v>10</v>
      </c>
      <c r="C13" s="370">
        <v>162210</v>
      </c>
      <c r="D13" s="371">
        <v>129185</v>
      </c>
      <c r="E13" s="228" t="s">
        <v>500</v>
      </c>
      <c r="F13" s="396" t="s">
        <v>11</v>
      </c>
      <c r="G13" s="370">
        <v>134798</v>
      </c>
      <c r="H13" s="371">
        <v>134798</v>
      </c>
    </row>
    <row r="14" spans="1:8" ht="15.75">
      <c r="A14" s="53" t="s">
        <v>419</v>
      </c>
      <c r="B14" s="369" t="s">
        <v>12</v>
      </c>
      <c r="C14" s="370">
        <v>93349</v>
      </c>
      <c r="D14" s="371">
        <v>94920</v>
      </c>
      <c r="E14" s="228" t="s">
        <v>501</v>
      </c>
      <c r="F14" s="396" t="s">
        <v>13</v>
      </c>
      <c r="G14" s="370"/>
      <c r="H14" s="371"/>
    </row>
    <row r="15" spans="1:8" ht="15.75">
      <c r="A15" s="53" t="s">
        <v>420</v>
      </c>
      <c r="B15" s="369" t="s">
        <v>14</v>
      </c>
      <c r="C15" s="370">
        <v>12589</v>
      </c>
      <c r="D15" s="371">
        <v>12526</v>
      </c>
      <c r="E15" s="229" t="s">
        <v>502</v>
      </c>
      <c r="F15" s="396" t="s">
        <v>15</v>
      </c>
      <c r="G15" s="370">
        <v>-33339</v>
      </c>
      <c r="H15" s="371">
        <v>-33337</v>
      </c>
    </row>
    <row r="16" spans="1:8" ht="15.75">
      <c r="A16" s="53" t="s">
        <v>421</v>
      </c>
      <c r="B16" s="369" t="s">
        <v>16</v>
      </c>
      <c r="C16" s="370">
        <v>10055</v>
      </c>
      <c r="D16" s="371">
        <v>7763</v>
      </c>
      <c r="E16" s="229" t="s">
        <v>503</v>
      </c>
      <c r="F16" s="396" t="s">
        <v>17</v>
      </c>
      <c r="G16" s="370"/>
      <c r="H16" s="371"/>
    </row>
    <row r="17" spans="1:8" ht="15.75">
      <c r="A17" s="53" t="s">
        <v>422</v>
      </c>
      <c r="B17" s="372" t="s">
        <v>18</v>
      </c>
      <c r="C17" s="370">
        <v>10524</v>
      </c>
      <c r="D17" s="371">
        <v>9374</v>
      </c>
      <c r="E17" s="229" t="s">
        <v>504</v>
      </c>
      <c r="F17" s="396" t="s">
        <v>19</v>
      </c>
      <c r="G17" s="370"/>
      <c r="H17" s="371"/>
    </row>
    <row r="18" spans="1:8" ht="15.75">
      <c r="A18" s="53" t="s">
        <v>423</v>
      </c>
      <c r="B18" s="369" t="s">
        <v>20</v>
      </c>
      <c r="C18" s="370">
        <v>18019</v>
      </c>
      <c r="D18" s="371">
        <v>16365</v>
      </c>
      <c r="E18" s="229" t="s">
        <v>505</v>
      </c>
      <c r="F18" s="397" t="s">
        <v>21</v>
      </c>
      <c r="G18" s="398">
        <f>G12+G15+G16+G17</f>
        <v>101459</v>
      </c>
      <c r="H18" s="399">
        <f>H12+H15+H16+H17</f>
        <v>101461</v>
      </c>
    </row>
    <row r="19" spans="1:8" ht="15.75">
      <c r="A19" s="53" t="s">
        <v>424</v>
      </c>
      <c r="B19" s="369" t="s">
        <v>22</v>
      </c>
      <c r="C19" s="370"/>
      <c r="D19" s="371"/>
      <c r="E19" s="228" t="s">
        <v>506</v>
      </c>
      <c r="F19" s="400"/>
      <c r="G19" s="401"/>
      <c r="H19" s="402"/>
    </row>
    <row r="20" spans="1:8" ht="15.75">
      <c r="A20" s="53" t="s">
        <v>425</v>
      </c>
      <c r="B20" s="373" t="s">
        <v>23</v>
      </c>
      <c r="C20" s="374">
        <f>SUM(C12:C19)</f>
        <v>361241</v>
      </c>
      <c r="D20" s="375">
        <f>SUM(D12:D19)</f>
        <v>324525</v>
      </c>
      <c r="E20" s="228" t="s">
        <v>507</v>
      </c>
      <c r="F20" s="396" t="s">
        <v>24</v>
      </c>
      <c r="G20" s="370"/>
      <c r="H20" s="371"/>
    </row>
    <row r="21" spans="1:8" ht="15.75">
      <c r="A21" s="53" t="s">
        <v>426</v>
      </c>
      <c r="B21" s="373" t="s">
        <v>25</v>
      </c>
      <c r="C21" s="376">
        <v>10427</v>
      </c>
      <c r="D21" s="377">
        <v>10427</v>
      </c>
      <c r="E21" s="228" t="s">
        <v>508</v>
      </c>
      <c r="F21" s="396" t="s">
        <v>26</v>
      </c>
      <c r="G21" s="370">
        <f>29089+2988+1463</f>
        <v>33540</v>
      </c>
      <c r="H21" s="371">
        <v>33031</v>
      </c>
    </row>
    <row r="22" spans="1:13" ht="15.75">
      <c r="A22" s="53" t="s">
        <v>427</v>
      </c>
      <c r="B22" s="378" t="s">
        <v>27</v>
      </c>
      <c r="C22" s="376"/>
      <c r="D22" s="377"/>
      <c r="E22" s="230" t="s">
        <v>509</v>
      </c>
      <c r="F22" s="396" t="s">
        <v>28</v>
      </c>
      <c r="G22" s="403">
        <f>SUM(G23:G25)</f>
        <v>55967</v>
      </c>
      <c r="H22" s="404">
        <f>SUM(H23:H25)</f>
        <v>55967</v>
      </c>
      <c r="M22" s="54"/>
    </row>
    <row r="23" spans="1:8" ht="15.75">
      <c r="A23" s="53" t="s">
        <v>428</v>
      </c>
      <c r="B23" s="369"/>
      <c r="C23" s="379"/>
      <c r="D23" s="380"/>
      <c r="E23" s="229" t="s">
        <v>510</v>
      </c>
      <c r="F23" s="396" t="s">
        <v>29</v>
      </c>
      <c r="G23" s="370">
        <v>55967</v>
      </c>
      <c r="H23" s="371">
        <v>55967</v>
      </c>
    </row>
    <row r="24" spans="1:13" ht="15.75">
      <c r="A24" s="53" t="s">
        <v>429</v>
      </c>
      <c r="B24" s="369" t="s">
        <v>30</v>
      </c>
      <c r="C24" s="370">
        <v>49647</v>
      </c>
      <c r="D24" s="371">
        <v>49768</v>
      </c>
      <c r="E24" s="231" t="s">
        <v>511</v>
      </c>
      <c r="F24" s="396" t="s">
        <v>31</v>
      </c>
      <c r="G24" s="370"/>
      <c r="H24" s="371"/>
      <c r="M24" s="54"/>
    </row>
    <row r="25" spans="1:8" ht="15.75">
      <c r="A25" s="53" t="s">
        <v>430</v>
      </c>
      <c r="B25" s="369" t="s">
        <v>32</v>
      </c>
      <c r="C25" s="370">
        <v>8958</v>
      </c>
      <c r="D25" s="371">
        <v>9089</v>
      </c>
      <c r="E25" s="228" t="s">
        <v>512</v>
      </c>
      <c r="F25" s="396" t="s">
        <v>33</v>
      </c>
      <c r="G25" s="370"/>
      <c r="H25" s="371"/>
    </row>
    <row r="26" spans="1:13" ht="15.75">
      <c r="A26" s="53" t="s">
        <v>431</v>
      </c>
      <c r="B26" s="369" t="s">
        <v>34</v>
      </c>
      <c r="C26" s="370"/>
      <c r="D26" s="371"/>
      <c r="E26" s="231" t="s">
        <v>513</v>
      </c>
      <c r="F26" s="400" t="s">
        <v>35</v>
      </c>
      <c r="G26" s="374">
        <f>G20+G21+G22</f>
        <v>89507</v>
      </c>
      <c r="H26" s="375">
        <f>H20+H21+H22</f>
        <v>88998</v>
      </c>
      <c r="M26" s="54"/>
    </row>
    <row r="27" spans="1:8" ht="15.75">
      <c r="A27" s="53" t="s">
        <v>432</v>
      </c>
      <c r="B27" s="369" t="s">
        <v>36</v>
      </c>
      <c r="C27" s="370">
        <v>3524</v>
      </c>
      <c r="D27" s="371">
        <v>3338</v>
      </c>
      <c r="E27" s="228" t="s">
        <v>514</v>
      </c>
      <c r="F27" s="400"/>
      <c r="G27" s="401"/>
      <c r="H27" s="402"/>
    </row>
    <row r="28" spans="1:13" ht="15.75">
      <c r="A28" s="53" t="s">
        <v>433</v>
      </c>
      <c r="B28" s="378" t="s">
        <v>37</v>
      </c>
      <c r="C28" s="374">
        <f>SUM(C24:C27)</f>
        <v>62129</v>
      </c>
      <c r="D28" s="375">
        <f>SUM(D24:D27)</f>
        <v>62195</v>
      </c>
      <c r="E28" s="231" t="s">
        <v>515</v>
      </c>
      <c r="F28" s="396" t="s">
        <v>38</v>
      </c>
      <c r="G28" s="379">
        <f>SUM(G29:G31)</f>
        <v>287585</v>
      </c>
      <c r="H28" s="380">
        <f>SUM(H29:H31)</f>
        <v>256758</v>
      </c>
      <c r="M28" s="54"/>
    </row>
    <row r="29" spans="1:8" ht="15.75">
      <c r="A29" s="53"/>
      <c r="B29" s="369"/>
      <c r="C29" s="379"/>
      <c r="D29" s="380"/>
      <c r="E29" s="228" t="s">
        <v>516</v>
      </c>
      <c r="F29" s="396" t="s">
        <v>39</v>
      </c>
      <c r="G29" s="370">
        <v>287585</v>
      </c>
      <c r="H29" s="371">
        <v>259011</v>
      </c>
    </row>
    <row r="30" spans="1:13" ht="15.75">
      <c r="A30" s="53" t="s">
        <v>434</v>
      </c>
      <c r="B30" s="369"/>
      <c r="C30" s="379"/>
      <c r="D30" s="380"/>
      <c r="E30" s="230" t="s">
        <v>517</v>
      </c>
      <c r="F30" s="396" t="s">
        <v>40</v>
      </c>
      <c r="G30" s="370"/>
      <c r="H30" s="371"/>
      <c r="M30" s="54"/>
    </row>
    <row r="31" spans="1:8" ht="15.75">
      <c r="A31" s="53" t="s">
        <v>435</v>
      </c>
      <c r="B31" s="369" t="s">
        <v>41</v>
      </c>
      <c r="C31" s="370">
        <v>19989</v>
      </c>
      <c r="D31" s="371">
        <v>23516</v>
      </c>
      <c r="E31" s="228" t="s">
        <v>518</v>
      </c>
      <c r="F31" s="396" t="s">
        <v>42</v>
      </c>
      <c r="G31" s="370"/>
      <c r="H31" s="371">
        <v>-2253</v>
      </c>
    </row>
    <row r="32" spans="1:13" ht="15.75">
      <c r="A32" s="53" t="s">
        <v>436</v>
      </c>
      <c r="B32" s="369" t="s">
        <v>43</v>
      </c>
      <c r="C32" s="370"/>
      <c r="D32" s="371"/>
      <c r="E32" s="231" t="s">
        <v>519</v>
      </c>
      <c r="F32" s="396" t="s">
        <v>44</v>
      </c>
      <c r="G32" s="370">
        <v>15432</v>
      </c>
      <c r="H32" s="371">
        <v>28343</v>
      </c>
      <c r="M32" s="54"/>
    </row>
    <row r="33" spans="1:8" ht="15.75">
      <c r="A33" s="53" t="s">
        <v>437</v>
      </c>
      <c r="B33" s="378" t="s">
        <v>45</v>
      </c>
      <c r="C33" s="374">
        <f>C31+C32</f>
        <v>19989</v>
      </c>
      <c r="D33" s="375">
        <f>D31+D32</f>
        <v>23516</v>
      </c>
      <c r="E33" s="229" t="s">
        <v>520</v>
      </c>
      <c r="F33" s="396" t="s">
        <v>46</v>
      </c>
      <c r="G33" s="370"/>
      <c r="H33" s="371"/>
    </row>
    <row r="34" spans="1:8" ht="15.75">
      <c r="A34" s="53" t="s">
        <v>438</v>
      </c>
      <c r="B34" s="372"/>
      <c r="C34" s="379"/>
      <c r="D34" s="380"/>
      <c r="E34" s="231" t="s">
        <v>521</v>
      </c>
      <c r="F34" s="400" t="s">
        <v>47</v>
      </c>
      <c r="G34" s="374">
        <f>G28+G32+G33</f>
        <v>303017</v>
      </c>
      <c r="H34" s="375">
        <f>H28+H32+H33</f>
        <v>285101</v>
      </c>
    </row>
    <row r="35" spans="1:8" ht="15.75">
      <c r="A35" s="53" t="s">
        <v>439</v>
      </c>
      <c r="B35" s="372" t="s">
        <v>48</v>
      </c>
      <c r="C35" s="379">
        <f>SUM(C36:C39)</f>
        <v>32819</v>
      </c>
      <c r="D35" s="380">
        <f>SUM(D36:D39)</f>
        <v>28981</v>
      </c>
      <c r="E35" s="228"/>
      <c r="F35" s="405"/>
      <c r="G35" s="406"/>
      <c r="H35" s="407"/>
    </row>
    <row r="36" spans="1:8" ht="15.75">
      <c r="A36" s="53" t="s">
        <v>440</v>
      </c>
      <c r="B36" s="369" t="s">
        <v>49</v>
      </c>
      <c r="C36" s="370"/>
      <c r="D36" s="371"/>
      <c r="E36" s="232"/>
      <c r="F36" s="408"/>
      <c r="G36" s="406"/>
      <c r="H36" s="407"/>
    </row>
    <row r="37" spans="1:8" ht="15.75">
      <c r="A37" s="53" t="s">
        <v>441</v>
      </c>
      <c r="B37" s="369" t="s">
        <v>50</v>
      </c>
      <c r="C37" s="370"/>
      <c r="D37" s="371">
        <v>44</v>
      </c>
      <c r="E37" s="228" t="s">
        <v>522</v>
      </c>
      <c r="F37" s="405" t="s">
        <v>51</v>
      </c>
      <c r="G37" s="382">
        <f>G26+G18+G34</f>
        <v>493983</v>
      </c>
      <c r="H37" s="383">
        <f>H26+H18+H34</f>
        <v>475560</v>
      </c>
    </row>
    <row r="38" spans="1:13" ht="15.75">
      <c r="A38" s="53" t="s">
        <v>442</v>
      </c>
      <c r="B38" s="369" t="s">
        <v>52</v>
      </c>
      <c r="C38" s="370">
        <v>22785</v>
      </c>
      <c r="D38" s="371">
        <v>20339</v>
      </c>
      <c r="E38" s="228"/>
      <c r="F38" s="405"/>
      <c r="G38" s="406"/>
      <c r="H38" s="407"/>
      <c r="M38" s="54"/>
    </row>
    <row r="39" spans="1:8" ht="16.5" thickBot="1">
      <c r="A39" s="53" t="s">
        <v>443</v>
      </c>
      <c r="B39" s="369" t="s">
        <v>53</v>
      </c>
      <c r="C39" s="370">
        <v>10034</v>
      </c>
      <c r="D39" s="371">
        <v>8598</v>
      </c>
      <c r="E39" s="233"/>
      <c r="F39" s="409"/>
      <c r="G39" s="410"/>
      <c r="H39" s="411"/>
    </row>
    <row r="40" spans="1:13" ht="15.75">
      <c r="A40" s="53" t="s">
        <v>444</v>
      </c>
      <c r="B40" s="369" t="s">
        <v>54</v>
      </c>
      <c r="C40" s="379">
        <f>C41+C42+C44</f>
        <v>0</v>
      </c>
      <c r="D40" s="380">
        <f>D41+D42+D44</f>
        <v>0</v>
      </c>
      <c r="E40" s="234" t="s">
        <v>523</v>
      </c>
      <c r="F40" s="412" t="s">
        <v>55</v>
      </c>
      <c r="G40" s="413">
        <v>25170</v>
      </c>
      <c r="H40" s="414">
        <v>32969</v>
      </c>
      <c r="M40" s="54"/>
    </row>
    <row r="41" spans="1:8" ht="16.5" thickBot="1">
      <c r="A41" s="53" t="s">
        <v>445</v>
      </c>
      <c r="B41" s="369" t="s">
        <v>56</v>
      </c>
      <c r="C41" s="370"/>
      <c r="D41" s="371"/>
      <c r="E41" s="229"/>
      <c r="F41" s="415"/>
      <c r="G41" s="410"/>
      <c r="H41" s="411"/>
    </row>
    <row r="42" spans="1:8" ht="15.75">
      <c r="A42" s="53" t="s">
        <v>446</v>
      </c>
      <c r="B42" s="369" t="s">
        <v>57</v>
      </c>
      <c r="C42" s="370"/>
      <c r="D42" s="371"/>
      <c r="E42" s="234" t="s">
        <v>524</v>
      </c>
      <c r="F42" s="416"/>
      <c r="G42" s="417"/>
      <c r="H42" s="418"/>
    </row>
    <row r="43" spans="1:8" ht="15.75">
      <c r="A43" s="53" t="s">
        <v>447</v>
      </c>
      <c r="B43" s="369" t="s">
        <v>58</v>
      </c>
      <c r="C43" s="370"/>
      <c r="D43" s="371"/>
      <c r="E43" s="228" t="s">
        <v>525</v>
      </c>
      <c r="F43" s="408"/>
      <c r="G43" s="406"/>
      <c r="H43" s="407"/>
    </row>
    <row r="44" spans="1:13" ht="15.75">
      <c r="A44" s="53" t="s">
        <v>448</v>
      </c>
      <c r="B44" s="369" t="s">
        <v>59</v>
      </c>
      <c r="C44" s="370"/>
      <c r="D44" s="371"/>
      <c r="E44" s="229" t="s">
        <v>526</v>
      </c>
      <c r="F44" s="396" t="s">
        <v>60</v>
      </c>
      <c r="G44" s="370"/>
      <c r="H44" s="371"/>
      <c r="M44" s="54"/>
    </row>
    <row r="45" spans="1:8" ht="15.75">
      <c r="A45" s="53" t="s">
        <v>449</v>
      </c>
      <c r="B45" s="369" t="s">
        <v>61</v>
      </c>
      <c r="C45" s="370"/>
      <c r="D45" s="371"/>
      <c r="E45" s="235" t="s">
        <v>855</v>
      </c>
      <c r="F45" s="396" t="s">
        <v>62</v>
      </c>
      <c r="G45" s="370">
        <v>39817</v>
      </c>
      <c r="H45" s="371">
        <v>41124</v>
      </c>
    </row>
    <row r="46" spans="1:13" ht="15.75">
      <c r="A46" s="53" t="s">
        <v>450</v>
      </c>
      <c r="B46" s="373" t="s">
        <v>63</v>
      </c>
      <c r="C46" s="374">
        <f>C35+C40+C45</f>
        <v>32819</v>
      </c>
      <c r="D46" s="375">
        <f>D35+D40+D45</f>
        <v>28981</v>
      </c>
      <c r="E46" s="230" t="s">
        <v>527</v>
      </c>
      <c r="F46" s="396" t="s">
        <v>64</v>
      </c>
      <c r="G46" s="370"/>
      <c r="H46" s="371"/>
      <c r="M46" s="54"/>
    </row>
    <row r="47" spans="1:8" ht="15.75">
      <c r="A47" s="53" t="s">
        <v>451</v>
      </c>
      <c r="B47" s="381"/>
      <c r="C47" s="382"/>
      <c r="D47" s="383"/>
      <c r="E47" s="228" t="s">
        <v>473</v>
      </c>
      <c r="F47" s="396" t="s">
        <v>65</v>
      </c>
      <c r="G47" s="370"/>
      <c r="H47" s="371"/>
    </row>
    <row r="48" spans="1:13" ht="15.75">
      <c r="A48" s="53" t="s">
        <v>452</v>
      </c>
      <c r="B48" s="369" t="s">
        <v>66</v>
      </c>
      <c r="C48" s="370">
        <v>86186</v>
      </c>
      <c r="D48" s="371">
        <v>23055</v>
      </c>
      <c r="E48" s="230" t="s">
        <v>528</v>
      </c>
      <c r="F48" s="396" t="s">
        <v>67</v>
      </c>
      <c r="G48" s="370"/>
      <c r="H48" s="371"/>
      <c r="M48" s="54"/>
    </row>
    <row r="49" spans="1:8" ht="15.75">
      <c r="A49" s="53" t="s">
        <v>453</v>
      </c>
      <c r="B49" s="372" t="s">
        <v>68</v>
      </c>
      <c r="C49" s="370">
        <v>3568</v>
      </c>
      <c r="D49" s="371">
        <v>2570</v>
      </c>
      <c r="E49" s="228" t="s">
        <v>529</v>
      </c>
      <c r="F49" s="396" t="s">
        <v>69</v>
      </c>
      <c r="G49" s="370">
        <v>29553</v>
      </c>
      <c r="H49" s="371">
        <v>2785</v>
      </c>
    </row>
    <row r="50" spans="1:8" ht="15.75">
      <c r="A50" s="53" t="s">
        <v>454</v>
      </c>
      <c r="B50" s="369" t="s">
        <v>70</v>
      </c>
      <c r="C50" s="370"/>
      <c r="D50" s="371"/>
      <c r="E50" s="230" t="s">
        <v>530</v>
      </c>
      <c r="F50" s="400" t="s">
        <v>71</v>
      </c>
      <c r="G50" s="379">
        <f>SUM(G44:G49)</f>
        <v>69370</v>
      </c>
      <c r="H50" s="380">
        <f>SUM(H44:H49)</f>
        <v>43909</v>
      </c>
    </row>
    <row r="51" spans="1:8" ht="15.75">
      <c r="A51" s="53" t="s">
        <v>455</v>
      </c>
      <c r="B51" s="369" t="s">
        <v>72</v>
      </c>
      <c r="C51" s="370">
        <v>4041</v>
      </c>
      <c r="D51" s="371">
        <v>3829</v>
      </c>
      <c r="E51" s="228"/>
      <c r="F51" s="396"/>
      <c r="G51" s="379"/>
      <c r="H51" s="380"/>
    </row>
    <row r="52" spans="1:8" ht="15.75">
      <c r="A52" s="53" t="s">
        <v>456</v>
      </c>
      <c r="B52" s="373" t="s">
        <v>73</v>
      </c>
      <c r="C52" s="374">
        <f>SUM(C48:C51)</f>
        <v>93795</v>
      </c>
      <c r="D52" s="375">
        <f>SUM(D48:D51)</f>
        <v>29454</v>
      </c>
      <c r="E52" s="230" t="s">
        <v>531</v>
      </c>
      <c r="F52" s="400" t="s">
        <v>74</v>
      </c>
      <c r="G52" s="370">
        <v>6084</v>
      </c>
      <c r="H52" s="371">
        <v>6015</v>
      </c>
    </row>
    <row r="53" spans="1:8" ht="15.75">
      <c r="A53" s="53" t="s">
        <v>75</v>
      </c>
      <c r="B53" s="373"/>
      <c r="C53" s="379"/>
      <c r="D53" s="380"/>
      <c r="E53" s="228" t="s">
        <v>532</v>
      </c>
      <c r="F53" s="400" t="s">
        <v>76</v>
      </c>
      <c r="G53" s="370"/>
      <c r="H53" s="371"/>
    </row>
    <row r="54" spans="1:8" ht="15.75">
      <c r="A54" s="53" t="s">
        <v>457</v>
      </c>
      <c r="B54" s="373" t="s">
        <v>77</v>
      </c>
      <c r="C54" s="384"/>
      <c r="D54" s="385"/>
      <c r="E54" s="228" t="s">
        <v>533</v>
      </c>
      <c r="F54" s="400" t="s">
        <v>78</v>
      </c>
      <c r="G54" s="370">
        <v>11672</v>
      </c>
      <c r="H54" s="371">
        <v>11781</v>
      </c>
    </row>
    <row r="55" spans="1:8" ht="15.75">
      <c r="A55" s="53" t="s">
        <v>458</v>
      </c>
      <c r="B55" s="373" t="s">
        <v>79</v>
      </c>
      <c r="C55" s="384">
        <v>1886</v>
      </c>
      <c r="D55" s="385">
        <v>1590</v>
      </c>
      <c r="E55" s="228" t="s">
        <v>534</v>
      </c>
      <c r="F55" s="400" t="s">
        <v>80</v>
      </c>
      <c r="G55" s="370">
        <v>7307</v>
      </c>
      <c r="H55" s="371">
        <v>7470</v>
      </c>
    </row>
    <row r="56" spans="1:13" ht="16.5" thickBot="1">
      <c r="A56" s="222" t="s">
        <v>459</v>
      </c>
      <c r="B56" s="386" t="s">
        <v>81</v>
      </c>
      <c r="C56" s="387">
        <f>C20+C21+C22+C28+C33+C46+C52+C54+C55</f>
        <v>582286</v>
      </c>
      <c r="D56" s="388">
        <f>D20+D21+D22+D28+D33+D46+D52+D54+D55</f>
        <v>480688</v>
      </c>
      <c r="E56" s="228" t="s">
        <v>535</v>
      </c>
      <c r="F56" s="405" t="s">
        <v>82</v>
      </c>
      <c r="G56" s="382">
        <f>G50+G52+G53+G54+G55</f>
        <v>94433</v>
      </c>
      <c r="H56" s="383">
        <f>H50+H52+H53+H54+H55</f>
        <v>69175</v>
      </c>
      <c r="M56" s="54"/>
    </row>
    <row r="57" spans="1:8" ht="15.75">
      <c r="A57" s="52" t="s">
        <v>460</v>
      </c>
      <c r="B57" s="389"/>
      <c r="C57" s="390"/>
      <c r="D57" s="391"/>
      <c r="E57" s="228"/>
      <c r="F57" s="412"/>
      <c r="G57" s="390"/>
      <c r="H57" s="391"/>
    </row>
    <row r="58" spans="1:13" ht="15.75">
      <c r="A58" s="53" t="s">
        <v>461</v>
      </c>
      <c r="B58" s="381"/>
      <c r="C58" s="382"/>
      <c r="D58" s="383"/>
      <c r="E58" s="236" t="s">
        <v>536</v>
      </c>
      <c r="F58" s="396"/>
      <c r="G58" s="379"/>
      <c r="H58" s="380"/>
      <c r="M58" s="54"/>
    </row>
    <row r="59" spans="1:8" ht="15.75">
      <c r="A59" s="53" t="s">
        <v>462</v>
      </c>
      <c r="B59" s="369" t="s">
        <v>83</v>
      </c>
      <c r="C59" s="370">
        <v>33413</v>
      </c>
      <c r="D59" s="371">
        <v>34313</v>
      </c>
      <c r="E59" s="228" t="s">
        <v>537</v>
      </c>
      <c r="F59" s="419" t="s">
        <v>84</v>
      </c>
      <c r="G59" s="370">
        <v>283137</v>
      </c>
      <c r="H59" s="371">
        <v>242859</v>
      </c>
    </row>
    <row r="60" spans="1:13" ht="15.75">
      <c r="A60" s="53" t="s">
        <v>463</v>
      </c>
      <c r="B60" s="369" t="s">
        <v>85</v>
      </c>
      <c r="C60" s="370">
        <v>41646</v>
      </c>
      <c r="D60" s="371">
        <v>36514</v>
      </c>
      <c r="E60" s="230" t="s">
        <v>538</v>
      </c>
      <c r="F60" s="396" t="s">
        <v>86</v>
      </c>
      <c r="G60" s="370">
        <v>13710</v>
      </c>
      <c r="H60" s="371">
        <v>14874</v>
      </c>
      <c r="M60" s="54"/>
    </row>
    <row r="61" spans="1:8" ht="15.75">
      <c r="A61" s="53" t="s">
        <v>464</v>
      </c>
      <c r="B61" s="369" t="s">
        <v>87</v>
      </c>
      <c r="C61" s="370">
        <v>152027</v>
      </c>
      <c r="D61" s="371">
        <v>155470</v>
      </c>
      <c r="E61" s="228" t="s">
        <v>539</v>
      </c>
      <c r="F61" s="396" t="s">
        <v>88</v>
      </c>
      <c r="G61" s="379">
        <f>SUM(G62:G68)</f>
        <v>147196</v>
      </c>
      <c r="H61" s="380">
        <f>SUM(H62:H68)</f>
        <v>145794</v>
      </c>
    </row>
    <row r="62" spans="1:13" ht="15.75">
      <c r="A62" s="53" t="s">
        <v>465</v>
      </c>
      <c r="B62" s="372" t="s">
        <v>89</v>
      </c>
      <c r="C62" s="370">
        <v>7301</v>
      </c>
      <c r="D62" s="371">
        <v>9466</v>
      </c>
      <c r="E62" s="229" t="s">
        <v>540</v>
      </c>
      <c r="F62" s="396" t="s">
        <v>90</v>
      </c>
      <c r="G62" s="370">
        <v>7494</v>
      </c>
      <c r="H62" s="371">
        <v>467</v>
      </c>
      <c r="M62" s="54"/>
    </row>
    <row r="63" spans="1:8" ht="15.75">
      <c r="A63" s="53" t="s">
        <v>466</v>
      </c>
      <c r="B63" s="372" t="s">
        <v>91</v>
      </c>
      <c r="C63" s="370"/>
      <c r="D63" s="371"/>
      <c r="E63" s="229" t="s">
        <v>541</v>
      </c>
      <c r="F63" s="396" t="s">
        <v>92</v>
      </c>
      <c r="G63" s="370"/>
      <c r="H63" s="371"/>
    </row>
    <row r="64" spans="1:13" ht="15.75">
      <c r="A64" s="53" t="s">
        <v>467</v>
      </c>
      <c r="B64" s="369" t="s">
        <v>93</v>
      </c>
      <c r="C64" s="370"/>
      <c r="D64" s="371"/>
      <c r="E64" s="228" t="s">
        <v>542</v>
      </c>
      <c r="F64" s="396" t="s">
        <v>94</v>
      </c>
      <c r="G64" s="370">
        <v>115632</v>
      </c>
      <c r="H64" s="371">
        <v>123627</v>
      </c>
      <c r="M64" s="54"/>
    </row>
    <row r="65" spans="1:8" ht="15.75">
      <c r="A65" s="53" t="s">
        <v>468</v>
      </c>
      <c r="B65" s="373" t="s">
        <v>95</v>
      </c>
      <c r="C65" s="374">
        <f>SUM(C59:C64)</f>
        <v>234387</v>
      </c>
      <c r="D65" s="375">
        <f>SUM(D59:D64)</f>
        <v>235763</v>
      </c>
      <c r="E65" s="228" t="s">
        <v>543</v>
      </c>
      <c r="F65" s="396" t="s">
        <v>96</v>
      </c>
      <c r="G65" s="370">
        <v>630</v>
      </c>
      <c r="H65" s="371">
        <v>849</v>
      </c>
    </row>
    <row r="66" spans="1:8" ht="15.75">
      <c r="A66" s="53"/>
      <c r="B66" s="373"/>
      <c r="C66" s="379"/>
      <c r="D66" s="380"/>
      <c r="E66" s="228" t="s">
        <v>544</v>
      </c>
      <c r="F66" s="396" t="s">
        <v>97</v>
      </c>
      <c r="G66" s="370">
        <v>12606</v>
      </c>
      <c r="H66" s="371">
        <v>11474</v>
      </c>
    </row>
    <row r="67" spans="1:8" ht="15.75">
      <c r="A67" s="53" t="s">
        <v>469</v>
      </c>
      <c r="B67" s="381"/>
      <c r="C67" s="382"/>
      <c r="D67" s="383"/>
      <c r="E67" s="228" t="s">
        <v>545</v>
      </c>
      <c r="F67" s="396" t="s">
        <v>98</v>
      </c>
      <c r="G67" s="370">
        <v>2838</v>
      </c>
      <c r="H67" s="371">
        <v>2702</v>
      </c>
    </row>
    <row r="68" spans="1:8" ht="15.75">
      <c r="A68" s="53" t="s">
        <v>470</v>
      </c>
      <c r="B68" s="369" t="s">
        <v>99</v>
      </c>
      <c r="C68" s="370">
        <v>4883</v>
      </c>
      <c r="D68" s="371">
        <v>9942</v>
      </c>
      <c r="E68" s="228" t="s">
        <v>546</v>
      </c>
      <c r="F68" s="396" t="s">
        <v>100</v>
      </c>
      <c r="G68" s="370">
        <v>7996</v>
      </c>
      <c r="H68" s="371">
        <v>6675</v>
      </c>
    </row>
    <row r="69" spans="1:8" ht="15.75">
      <c r="A69" s="53" t="s">
        <v>471</v>
      </c>
      <c r="B69" s="369" t="s">
        <v>101</v>
      </c>
      <c r="C69" s="370">
        <v>223173</v>
      </c>
      <c r="D69" s="371">
        <v>224514</v>
      </c>
      <c r="E69" s="228" t="s">
        <v>547</v>
      </c>
      <c r="F69" s="396" t="s">
        <v>102</v>
      </c>
      <c r="G69" s="370">
        <v>42529</v>
      </c>
      <c r="H69" s="371">
        <v>29372</v>
      </c>
    </row>
    <row r="70" spans="1:8" ht="15.75">
      <c r="A70" s="53" t="s">
        <v>472</v>
      </c>
      <c r="B70" s="369" t="s">
        <v>103</v>
      </c>
      <c r="C70" s="370">
        <v>16310</v>
      </c>
      <c r="D70" s="371">
        <v>11397</v>
      </c>
      <c r="E70" s="230" t="s">
        <v>548</v>
      </c>
      <c r="F70" s="396" t="s">
        <v>104</v>
      </c>
      <c r="G70" s="370"/>
      <c r="H70" s="371"/>
    </row>
    <row r="71" spans="1:8" ht="15.75">
      <c r="A71" s="53" t="s">
        <v>473</v>
      </c>
      <c r="B71" s="369" t="s">
        <v>105</v>
      </c>
      <c r="C71" s="370">
        <v>1250</v>
      </c>
      <c r="D71" s="371">
        <v>3303</v>
      </c>
      <c r="E71" s="228" t="s">
        <v>549</v>
      </c>
      <c r="F71" s="400" t="s">
        <v>106</v>
      </c>
      <c r="G71" s="374">
        <f>G59+G60+G61+G69+G70</f>
        <v>486572</v>
      </c>
      <c r="H71" s="375">
        <f>H59+H60+H61+H69+H70</f>
        <v>432899</v>
      </c>
    </row>
    <row r="72" spans="1:8" ht="15.75">
      <c r="A72" s="53" t="s">
        <v>474</v>
      </c>
      <c r="B72" s="369" t="s">
        <v>107</v>
      </c>
      <c r="C72" s="370">
        <v>3341</v>
      </c>
      <c r="D72" s="371">
        <v>5804</v>
      </c>
      <c r="E72" s="231" t="s">
        <v>550</v>
      </c>
      <c r="F72" s="396"/>
      <c r="G72" s="379"/>
      <c r="H72" s="380"/>
    </row>
    <row r="73" spans="1:8" ht="15.75">
      <c r="A73" s="53" t="s">
        <v>475</v>
      </c>
      <c r="B73" s="369" t="s">
        <v>108</v>
      </c>
      <c r="C73" s="370">
        <v>11096</v>
      </c>
      <c r="D73" s="371">
        <v>9866</v>
      </c>
      <c r="E73" s="229"/>
      <c r="F73" s="400" t="s">
        <v>109</v>
      </c>
      <c r="G73" s="384"/>
      <c r="H73" s="385"/>
    </row>
    <row r="74" spans="1:8" ht="15.75">
      <c r="A74" s="53" t="s">
        <v>476</v>
      </c>
      <c r="B74" s="369" t="s">
        <v>110</v>
      </c>
      <c r="C74" s="370"/>
      <c r="D74" s="371"/>
      <c r="E74" s="237"/>
      <c r="F74" s="420"/>
      <c r="G74" s="379"/>
      <c r="H74" s="421"/>
    </row>
    <row r="75" spans="1:8" ht="15.75">
      <c r="A75" s="53" t="s">
        <v>477</v>
      </c>
      <c r="B75" s="369" t="s">
        <v>111</v>
      </c>
      <c r="C75" s="370">
        <v>1322</v>
      </c>
      <c r="D75" s="371">
        <v>1929</v>
      </c>
      <c r="E75" s="228" t="s">
        <v>551</v>
      </c>
      <c r="F75" s="400" t="s">
        <v>112</v>
      </c>
      <c r="G75" s="384"/>
      <c r="H75" s="385"/>
    </row>
    <row r="76" spans="1:8" ht="15.75">
      <c r="A76" s="53" t="s">
        <v>478</v>
      </c>
      <c r="B76" s="373" t="s">
        <v>113</v>
      </c>
      <c r="C76" s="374">
        <f>SUM(C68:C75)</f>
        <v>261375</v>
      </c>
      <c r="D76" s="375">
        <f>SUM(D68:D75)</f>
        <v>266755</v>
      </c>
      <c r="E76" s="230" t="s">
        <v>532</v>
      </c>
      <c r="F76" s="420"/>
      <c r="G76" s="379"/>
      <c r="H76" s="421"/>
    </row>
    <row r="77" spans="1:8" ht="15.75">
      <c r="A77" s="53"/>
      <c r="B77" s="369"/>
      <c r="C77" s="379"/>
      <c r="D77" s="380"/>
      <c r="E77" s="228" t="s">
        <v>552</v>
      </c>
      <c r="F77" s="400" t="s">
        <v>114</v>
      </c>
      <c r="G77" s="384"/>
      <c r="H77" s="385"/>
    </row>
    <row r="78" spans="1:13" ht="15.75">
      <c r="A78" s="53" t="s">
        <v>479</v>
      </c>
      <c r="B78" s="381"/>
      <c r="C78" s="382"/>
      <c r="D78" s="383"/>
      <c r="E78" s="228"/>
      <c r="F78" s="408"/>
      <c r="G78" s="406"/>
      <c r="H78" s="407"/>
      <c r="M78" s="54"/>
    </row>
    <row r="79" spans="1:8" ht="15.75">
      <c r="A79" s="53" t="s">
        <v>480</v>
      </c>
      <c r="B79" s="369" t="s">
        <v>115</v>
      </c>
      <c r="C79" s="379">
        <f>SUM(C80:C82)</f>
        <v>0</v>
      </c>
      <c r="D79" s="380">
        <f>SUM(D80:D82)</f>
        <v>0</v>
      </c>
      <c r="E79" s="230" t="s">
        <v>553</v>
      </c>
      <c r="F79" s="405" t="s">
        <v>116</v>
      </c>
      <c r="G79" s="382">
        <f>G71+G73+G75+G77</f>
        <v>486572</v>
      </c>
      <c r="H79" s="383">
        <f>H71+H73+H75+H77</f>
        <v>432899</v>
      </c>
    </row>
    <row r="80" spans="1:8" ht="15.75">
      <c r="A80" s="53" t="s">
        <v>446</v>
      </c>
      <c r="B80" s="369" t="s">
        <v>117</v>
      </c>
      <c r="C80" s="370"/>
      <c r="D80" s="371"/>
      <c r="F80" s="420"/>
      <c r="G80" s="379"/>
      <c r="H80" s="421"/>
    </row>
    <row r="81" spans="1:8" ht="15.75">
      <c r="A81" s="53" t="s">
        <v>481</v>
      </c>
      <c r="B81" s="369" t="s">
        <v>118</v>
      </c>
      <c r="C81" s="370"/>
      <c r="D81" s="371"/>
      <c r="E81" s="228"/>
      <c r="F81" s="422"/>
      <c r="G81" s="423"/>
      <c r="H81" s="424"/>
    </row>
    <row r="82" spans="1:8" ht="15.75">
      <c r="A82" s="53" t="s">
        <v>448</v>
      </c>
      <c r="B82" s="369" t="s">
        <v>119</v>
      </c>
      <c r="C82" s="370"/>
      <c r="D82" s="371"/>
      <c r="E82" s="237"/>
      <c r="F82" s="425"/>
      <c r="G82" s="423"/>
      <c r="H82" s="424"/>
    </row>
    <row r="83" spans="1:8" ht="15.75">
      <c r="A83" s="53" t="s">
        <v>482</v>
      </c>
      <c r="B83" s="369" t="s">
        <v>120</v>
      </c>
      <c r="C83" s="370"/>
      <c r="D83" s="371"/>
      <c r="E83" s="233"/>
      <c r="F83" s="425"/>
      <c r="G83" s="423"/>
      <c r="H83" s="424"/>
    </row>
    <row r="84" spans="1:8" ht="15.75">
      <c r="A84" s="53" t="s">
        <v>483</v>
      </c>
      <c r="B84" s="369" t="s">
        <v>121</v>
      </c>
      <c r="C84" s="370"/>
      <c r="D84" s="371"/>
      <c r="E84" s="237"/>
      <c r="F84" s="425"/>
      <c r="G84" s="423"/>
      <c r="H84" s="424"/>
    </row>
    <row r="85" spans="1:8" ht="15.75">
      <c r="A85" s="53" t="s">
        <v>484</v>
      </c>
      <c r="B85" s="373" t="s">
        <v>122</v>
      </c>
      <c r="C85" s="374">
        <f>C84+C83+C79</f>
        <v>0</v>
      </c>
      <c r="D85" s="375">
        <f>D84+D83+D79</f>
        <v>0</v>
      </c>
      <c r="E85" s="233"/>
      <c r="F85" s="425"/>
      <c r="G85" s="423"/>
      <c r="H85" s="424"/>
    </row>
    <row r="86" spans="1:13" ht="15.75">
      <c r="A86" s="53"/>
      <c r="B86" s="373"/>
      <c r="C86" s="379"/>
      <c r="D86" s="380"/>
      <c r="E86" s="237"/>
      <c r="F86" s="425"/>
      <c r="G86" s="423"/>
      <c r="H86" s="424"/>
      <c r="M86" s="54"/>
    </row>
    <row r="87" spans="1:8" ht="15.75">
      <c r="A87" s="53" t="s">
        <v>485</v>
      </c>
      <c r="B87" s="369"/>
      <c r="C87" s="379"/>
      <c r="D87" s="380"/>
      <c r="E87" s="233"/>
      <c r="F87" s="425"/>
      <c r="G87" s="423"/>
      <c r="H87" s="424"/>
    </row>
    <row r="88" spans="1:13" ht="15.75">
      <c r="A88" s="53" t="s">
        <v>486</v>
      </c>
      <c r="B88" s="369" t="s">
        <v>123</v>
      </c>
      <c r="C88" s="370">
        <v>2375</v>
      </c>
      <c r="D88" s="371">
        <v>3871</v>
      </c>
      <c r="E88" s="237"/>
      <c r="F88" s="425"/>
      <c r="G88" s="423"/>
      <c r="H88" s="424"/>
      <c r="M88" s="54"/>
    </row>
    <row r="89" spans="1:8" ht="15.75">
      <c r="A89" s="53" t="s">
        <v>487</v>
      </c>
      <c r="B89" s="369" t="s">
        <v>124</v>
      </c>
      <c r="C89" s="370">
        <v>17443</v>
      </c>
      <c r="D89" s="371">
        <v>20232</v>
      </c>
      <c r="E89" s="233"/>
      <c r="F89" s="425"/>
      <c r="G89" s="423"/>
      <c r="H89" s="424"/>
    </row>
    <row r="90" spans="1:13" ht="15.75">
      <c r="A90" s="53" t="s">
        <v>488</v>
      </c>
      <c r="B90" s="369" t="s">
        <v>125</v>
      </c>
      <c r="C90" s="370">
        <v>438</v>
      </c>
      <c r="D90" s="371">
        <v>1479</v>
      </c>
      <c r="E90" s="233"/>
      <c r="F90" s="425"/>
      <c r="G90" s="423"/>
      <c r="H90" s="424"/>
      <c r="M90" s="54"/>
    </row>
    <row r="91" spans="1:8" ht="15.75">
      <c r="A91" s="53" t="s">
        <v>489</v>
      </c>
      <c r="B91" s="369" t="s">
        <v>126</v>
      </c>
      <c r="C91" s="370"/>
      <c r="D91" s="371"/>
      <c r="E91" s="233"/>
      <c r="F91" s="425"/>
      <c r="G91" s="423"/>
      <c r="H91" s="424"/>
    </row>
    <row r="92" spans="1:13" ht="15.75">
      <c r="A92" s="53" t="s">
        <v>490</v>
      </c>
      <c r="B92" s="373" t="s">
        <v>127</v>
      </c>
      <c r="C92" s="374">
        <f>SUM(C88:C91)</f>
        <v>20256</v>
      </c>
      <c r="D92" s="375">
        <f>SUM(D88:D91)</f>
        <v>25582</v>
      </c>
      <c r="E92" s="233"/>
      <c r="F92" s="425"/>
      <c r="G92" s="423"/>
      <c r="H92" s="424"/>
      <c r="M92" s="54"/>
    </row>
    <row r="93" spans="1:8" ht="15.75">
      <c r="A93" s="53" t="s">
        <v>491</v>
      </c>
      <c r="B93" s="373" t="s">
        <v>128</v>
      </c>
      <c r="C93" s="384">
        <v>1854</v>
      </c>
      <c r="D93" s="385">
        <v>1815</v>
      </c>
      <c r="E93" s="233"/>
      <c r="F93" s="425"/>
      <c r="G93" s="423"/>
      <c r="H93" s="424"/>
    </row>
    <row r="94" spans="1:13" ht="16.5" thickBot="1">
      <c r="A94" s="53" t="s">
        <v>492</v>
      </c>
      <c r="B94" s="392" t="s">
        <v>129</v>
      </c>
      <c r="C94" s="387">
        <f>C65+C76+C85+C92+C93</f>
        <v>517872</v>
      </c>
      <c r="D94" s="388">
        <f>D65+D76+D85+D92+D93</f>
        <v>529915</v>
      </c>
      <c r="E94" s="237"/>
      <c r="F94" s="426"/>
      <c r="G94" s="427"/>
      <c r="H94" s="428"/>
      <c r="M94" s="54"/>
    </row>
    <row r="95" spans="1:8" ht="16.5" thickBot="1">
      <c r="A95" s="223" t="s">
        <v>493</v>
      </c>
      <c r="B95" s="393" t="s">
        <v>130</v>
      </c>
      <c r="C95" s="394">
        <f>C94+C56</f>
        <v>1100158</v>
      </c>
      <c r="D95" s="395">
        <f>D94+D56</f>
        <v>1010603</v>
      </c>
      <c r="E95" s="238" t="s">
        <v>554</v>
      </c>
      <c r="F95" s="429" t="s">
        <v>131</v>
      </c>
      <c r="G95" s="394">
        <f>G37+G40+G56+G79</f>
        <v>1100158</v>
      </c>
      <c r="H95" s="395">
        <f>H37+H40+H56+H79</f>
        <v>1010603</v>
      </c>
    </row>
    <row r="96" spans="1:13" ht="15.75">
      <c r="A96" s="55"/>
      <c r="B96" s="56"/>
      <c r="C96" s="55"/>
      <c r="D96" s="55"/>
      <c r="E96" s="57"/>
      <c r="M96" s="54"/>
    </row>
    <row r="97" spans="1:13" ht="15.75">
      <c r="A97" s="60"/>
      <c r="B97" s="56"/>
      <c r="C97" s="55"/>
      <c r="D97" s="55"/>
      <c r="E97" s="57"/>
      <c r="M97" s="54"/>
    </row>
    <row r="98" spans="1:13" ht="15.75">
      <c r="A98" s="225" t="s">
        <v>387</v>
      </c>
      <c r="B98" s="636">
        <f>Title!B11</f>
        <v>43614</v>
      </c>
      <c r="C98" s="636"/>
      <c r="D98" s="636"/>
      <c r="E98" s="636"/>
      <c r="F98" s="636"/>
      <c r="G98" s="636"/>
      <c r="H98" s="636"/>
      <c r="M98" s="54"/>
    </row>
    <row r="100" spans="1:5" ht="15.75">
      <c r="A100" s="225" t="s">
        <v>494</v>
      </c>
      <c r="B100" s="224"/>
      <c r="C100" s="47"/>
      <c r="D100" s="47"/>
      <c r="E100" s="66"/>
    </row>
    <row r="101" spans="1:2" ht="15.75">
      <c r="A101" s="225"/>
      <c r="B101" s="226" t="s">
        <v>851</v>
      </c>
    </row>
    <row r="102" spans="1:13" ht="15.75">
      <c r="A102" s="225" t="s">
        <v>495</v>
      </c>
      <c r="B102" s="224"/>
      <c r="C102" s="47"/>
      <c r="D102" s="47"/>
      <c r="E102" s="66"/>
      <c r="M102" s="54"/>
    </row>
    <row r="103" spans="1:2" ht="15.75">
      <c r="A103" s="224"/>
      <c r="B103" s="226" t="s">
        <v>496</v>
      </c>
    </row>
    <row r="104" spans="1:13" ht="15.75">
      <c r="A104" s="224"/>
      <c r="B104" s="224"/>
      <c r="C104" s="47"/>
      <c r="D104" s="47"/>
      <c r="E104" s="66"/>
      <c r="M104" s="54"/>
    </row>
    <row r="106" spans="1:5" ht="15.75">
      <c r="A106" s="47"/>
      <c r="B106" s="47"/>
      <c r="C106" s="47"/>
      <c r="D106" s="47"/>
      <c r="E106" s="66"/>
    </row>
    <row r="108" spans="1:13" ht="15.75">
      <c r="A108" s="47"/>
      <c r="B108" s="47"/>
      <c r="C108" s="47"/>
      <c r="D108" s="47"/>
      <c r="E108" s="66"/>
      <c r="M108" s="54"/>
    </row>
    <row r="110" spans="1:13" ht="15.75">
      <c r="A110" s="47"/>
      <c r="B110" s="47"/>
      <c r="C110" s="47"/>
      <c r="D110" s="47"/>
      <c r="E110" s="66"/>
      <c r="M110" s="54"/>
    </row>
    <row r="112" spans="1:13" ht="15.75">
      <c r="A112" s="47"/>
      <c r="B112" s="47"/>
      <c r="C112" s="47"/>
      <c r="D112" s="47"/>
      <c r="M112" s="54"/>
    </row>
    <row r="114" spans="1:13" ht="15.75">
      <c r="A114" s="47"/>
      <c r="B114" s="47"/>
      <c r="C114" s="47"/>
      <c r="D114" s="47"/>
      <c r="M114" s="54"/>
    </row>
    <row r="116" spans="1:13" ht="15.75">
      <c r="A116" s="47"/>
      <c r="B116" s="47"/>
      <c r="C116" s="47"/>
      <c r="D116" s="47"/>
      <c r="M116" s="54"/>
    </row>
    <row r="118" spans="1:13" ht="15.75">
      <c r="A118" s="47"/>
      <c r="B118" s="47"/>
      <c r="C118" s="47"/>
      <c r="D118" s="47"/>
      <c r="E118" s="66"/>
      <c r="M118" s="54"/>
    </row>
    <row r="120" spans="1:13" ht="15.75">
      <c r="A120" s="47"/>
      <c r="B120" s="47"/>
      <c r="C120" s="47"/>
      <c r="D120" s="47"/>
      <c r="E120" s="66"/>
      <c r="M120" s="54"/>
    </row>
    <row r="122" spans="1:13" ht="15.75">
      <c r="A122" s="47"/>
      <c r="B122" s="47"/>
      <c r="C122" s="47"/>
      <c r="D122" s="47"/>
      <c r="E122" s="66"/>
      <c r="M122" s="54"/>
    </row>
    <row r="124" spans="1:13" ht="15.75">
      <c r="A124" s="47"/>
      <c r="B124" s="47"/>
      <c r="C124" s="47"/>
      <c r="D124" s="47"/>
      <c r="E124" s="66"/>
      <c r="M124" s="54"/>
    </row>
    <row r="126" spans="1:5" ht="15.75">
      <c r="A126" s="47"/>
      <c r="B126" s="47"/>
      <c r="C126" s="47"/>
      <c r="D126" s="47"/>
      <c r="E126" s="66"/>
    </row>
    <row r="128" spans="1:5" ht="15.75">
      <c r="A128" s="47"/>
      <c r="B128" s="47"/>
      <c r="C128" s="47"/>
      <c r="D128" s="47"/>
      <c r="E128" s="66"/>
    </row>
    <row r="130" spans="1:5" ht="15.75">
      <c r="A130" s="47"/>
      <c r="B130" s="47"/>
      <c r="C130" s="47"/>
      <c r="D130" s="47"/>
      <c r="E130" s="66"/>
    </row>
    <row r="132" spans="1:13" ht="15.75">
      <c r="A132" s="47"/>
      <c r="B132" s="47"/>
      <c r="C132" s="47"/>
      <c r="D132" s="47"/>
      <c r="E132" s="66"/>
      <c r="M132" s="54"/>
    </row>
    <row r="134" spans="1:13" ht="15.75">
      <c r="A134" s="47"/>
      <c r="B134" s="47"/>
      <c r="C134" s="47"/>
      <c r="D134" s="47"/>
      <c r="M134" s="54"/>
    </row>
    <row r="136" spans="1:13" ht="15.75">
      <c r="A136" s="47"/>
      <c r="B136" s="47"/>
      <c r="C136" s="47"/>
      <c r="D136" s="47"/>
      <c r="M136" s="54"/>
    </row>
    <row r="142" spans="1:5" ht="15.75">
      <c r="A142" s="47"/>
      <c r="B142" s="47"/>
      <c r="C142" s="47"/>
      <c r="D142" s="47"/>
      <c r="E142" s="66"/>
    </row>
    <row r="144" spans="1:18" s="58" customFormat="1" ht="15.75">
      <c r="A144" s="59"/>
      <c r="B144" s="59"/>
      <c r="C144" s="59"/>
      <c r="D144" s="59"/>
      <c r="E144" s="66"/>
      <c r="G144" s="59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6" spans="1:18" s="58" customFormat="1" ht="15.75">
      <c r="A146" s="59"/>
      <c r="B146" s="59"/>
      <c r="C146" s="59"/>
      <c r="D146" s="59"/>
      <c r="E146" s="66"/>
      <c r="G146" s="59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  <row r="148" spans="1:18" s="58" customFormat="1" ht="15.75">
      <c r="A148" s="59"/>
      <c r="B148" s="59"/>
      <c r="C148" s="59"/>
      <c r="D148" s="59"/>
      <c r="E148" s="66"/>
      <c r="G148" s="59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50" spans="1:18" s="58" customFormat="1" ht="15.75">
      <c r="A150" s="59"/>
      <c r="B150" s="59"/>
      <c r="C150" s="59"/>
      <c r="D150" s="59"/>
      <c r="E150" s="66"/>
      <c r="G150" s="59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</row>
    <row r="158" spans="1:18" s="58" customFormat="1" ht="15.75">
      <c r="A158" s="59"/>
      <c r="B158" s="59"/>
      <c r="C158" s="59"/>
      <c r="D158" s="59"/>
      <c r="E158" s="66"/>
      <c r="G158" s="59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</row>
    <row r="160" spans="1:18" s="58" customFormat="1" ht="15.75">
      <c r="A160" s="59"/>
      <c r="B160" s="59"/>
      <c r="C160" s="59"/>
      <c r="D160" s="59"/>
      <c r="E160" s="66"/>
      <c r="G160" s="59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</row>
    <row r="162" spans="1:18" s="58" customFormat="1" ht="15.75">
      <c r="A162" s="59"/>
      <c r="B162" s="59"/>
      <c r="C162" s="59"/>
      <c r="D162" s="59"/>
      <c r="E162" s="66"/>
      <c r="G162" s="59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</row>
    <row r="164" spans="1:18" s="58" customFormat="1" ht="15.75">
      <c r="A164" s="59"/>
      <c r="B164" s="59"/>
      <c r="C164" s="59"/>
      <c r="D164" s="59"/>
      <c r="E164" s="66"/>
      <c r="G164" s="59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</row>
    <row r="168" spans="1:18" s="58" customFormat="1" ht="15.75">
      <c r="A168" s="59"/>
      <c r="B168" s="59"/>
      <c r="C168" s="59"/>
      <c r="D168" s="59"/>
      <c r="E168" s="66"/>
      <c r="G168" s="59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</row>
  </sheetData>
  <sheetProtection/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66" zoomScaleNormal="66" zoomScalePageLayoutView="0" workbookViewId="0" topLeftCell="A1">
      <selection activeCell="F38" sqref="F38"/>
    </sheetView>
  </sheetViews>
  <sheetFormatPr defaultColWidth="9.375" defaultRowHeight="15.75"/>
  <cols>
    <col min="1" max="1" width="50.625" style="89" customWidth="1"/>
    <col min="2" max="2" width="10.625" style="89" customWidth="1"/>
    <col min="3" max="4" width="15.625" style="69" customWidth="1"/>
    <col min="5" max="5" width="50.625" style="89" customWidth="1"/>
    <col min="6" max="6" width="10.625" style="89" customWidth="1"/>
    <col min="7" max="8" width="15.625" style="69" customWidth="1"/>
    <col min="9" max="16384" width="9.375" style="69" customWidth="1"/>
  </cols>
  <sheetData>
    <row r="1" spans="1:8" ht="15.75">
      <c r="A1" s="218" t="s">
        <v>615</v>
      </c>
      <c r="B1" s="26"/>
      <c r="C1" s="26"/>
      <c r="D1" s="26"/>
      <c r="E1" s="67"/>
      <c r="F1" s="68"/>
      <c r="G1" s="27"/>
      <c r="H1" s="27"/>
    </row>
    <row r="2" spans="1:8" ht="15.75">
      <c r="A2" s="29" t="s">
        <v>853</v>
      </c>
      <c r="B2" s="25"/>
      <c r="C2" s="25"/>
      <c r="D2" s="25"/>
      <c r="E2" s="67"/>
      <c r="F2" s="68"/>
      <c r="G2" s="27"/>
      <c r="H2" s="27"/>
    </row>
    <row r="3" spans="1:8" ht="15.75">
      <c r="A3" s="26"/>
      <c r="B3" s="33"/>
      <c r="C3" s="33"/>
      <c r="D3" s="33"/>
      <c r="E3" s="67"/>
      <c r="F3" s="30"/>
      <c r="G3" s="70"/>
      <c r="H3" s="70"/>
    </row>
    <row r="4" spans="1:8" ht="15.75">
      <c r="A4" s="37" t="s">
        <v>407</v>
      </c>
      <c r="B4" s="33"/>
      <c r="C4" s="33"/>
      <c r="D4" s="33"/>
      <c r="E4" s="67"/>
      <c r="F4" s="71"/>
      <c r="G4" s="72"/>
      <c r="H4" s="73"/>
    </row>
    <row r="5" spans="1:8" ht="15.75">
      <c r="A5" s="37" t="s">
        <v>408</v>
      </c>
      <c r="B5" s="74"/>
      <c r="C5" s="74"/>
      <c r="D5" s="74"/>
      <c r="E5" s="70"/>
      <c r="F5" s="75"/>
      <c r="G5" s="64"/>
      <c r="H5" s="27"/>
    </row>
    <row r="6" spans="1:8" ht="15.75">
      <c r="A6" s="316">
        <f>Title!B10</f>
        <v>43555</v>
      </c>
      <c r="B6" s="25"/>
      <c r="C6" s="38"/>
      <c r="D6" s="25"/>
      <c r="E6" s="70"/>
      <c r="F6" s="75"/>
      <c r="G6" s="76"/>
      <c r="H6" s="27"/>
    </row>
    <row r="7" spans="1:8" ht="16.5" thickBot="1">
      <c r="A7" s="77"/>
      <c r="B7" s="27"/>
      <c r="C7" s="78"/>
      <c r="D7" s="78"/>
      <c r="E7" s="79"/>
      <c r="F7" s="79"/>
      <c r="G7" s="27"/>
      <c r="H7" s="239" t="s">
        <v>841</v>
      </c>
    </row>
    <row r="8" spans="1:8" ht="15.75">
      <c r="A8" s="587" t="s">
        <v>555</v>
      </c>
      <c r="B8" s="584" t="s">
        <v>411</v>
      </c>
      <c r="C8" s="219" t="s">
        <v>412</v>
      </c>
      <c r="D8" s="598" t="s">
        <v>413</v>
      </c>
      <c r="E8" s="587" t="s">
        <v>556</v>
      </c>
      <c r="F8" s="584" t="s">
        <v>411</v>
      </c>
      <c r="G8" s="219" t="s">
        <v>412</v>
      </c>
      <c r="H8" s="219" t="s">
        <v>413</v>
      </c>
    </row>
    <row r="9" spans="1:8" ht="16.5" thickBot="1">
      <c r="A9" s="588" t="s">
        <v>6</v>
      </c>
      <c r="B9" s="585" t="s">
        <v>7</v>
      </c>
      <c r="C9" s="80">
        <v>1</v>
      </c>
      <c r="D9" s="599">
        <v>2</v>
      </c>
      <c r="E9" s="588" t="s">
        <v>6</v>
      </c>
      <c r="F9" s="585" t="s">
        <v>7</v>
      </c>
      <c r="G9" s="80">
        <v>1</v>
      </c>
      <c r="H9" s="81">
        <v>2</v>
      </c>
    </row>
    <row r="10" spans="1:8" ht="15.75">
      <c r="A10" s="586" t="s">
        <v>557</v>
      </c>
      <c r="B10" s="589"/>
      <c r="C10" s="512"/>
      <c r="D10" s="513"/>
      <c r="E10" s="586" t="s">
        <v>589</v>
      </c>
      <c r="F10" s="590"/>
      <c r="G10" s="591"/>
      <c r="H10" s="592"/>
    </row>
    <row r="11" spans="1:8" ht="15.75">
      <c r="A11" s="240" t="s">
        <v>558</v>
      </c>
      <c r="B11" s="321"/>
      <c r="C11" s="322"/>
      <c r="D11" s="323"/>
      <c r="E11" s="240" t="s">
        <v>590</v>
      </c>
      <c r="F11" s="593"/>
      <c r="G11" s="329"/>
      <c r="H11" s="330"/>
    </row>
    <row r="12" spans="1:8" ht="15.75">
      <c r="A12" s="83" t="s">
        <v>462</v>
      </c>
      <c r="B12" s="324" t="s">
        <v>132</v>
      </c>
      <c r="C12" s="325">
        <v>22951</v>
      </c>
      <c r="D12" s="325">
        <v>24033</v>
      </c>
      <c r="E12" s="83" t="s">
        <v>591</v>
      </c>
      <c r="F12" s="346" t="s">
        <v>133</v>
      </c>
      <c r="G12" s="325">
        <v>64942</v>
      </c>
      <c r="H12" s="352">
        <v>54707</v>
      </c>
    </row>
    <row r="13" spans="1:8" ht="15.75">
      <c r="A13" s="83" t="s">
        <v>559</v>
      </c>
      <c r="B13" s="324" t="s">
        <v>134</v>
      </c>
      <c r="C13" s="325">
        <v>17782</v>
      </c>
      <c r="D13" s="325">
        <v>16870</v>
      </c>
      <c r="E13" s="83" t="s">
        <v>592</v>
      </c>
      <c r="F13" s="346" t="s">
        <v>135</v>
      </c>
      <c r="G13" s="325">
        <v>248434</v>
      </c>
      <c r="H13" s="352">
        <v>238156</v>
      </c>
    </row>
    <row r="14" spans="1:8" ht="15.75">
      <c r="A14" s="83" t="s">
        <v>560</v>
      </c>
      <c r="B14" s="324" t="s">
        <v>136</v>
      </c>
      <c r="C14" s="325">
        <v>10595</v>
      </c>
      <c r="D14" s="325">
        <v>8219</v>
      </c>
      <c r="E14" s="250" t="s">
        <v>593</v>
      </c>
      <c r="F14" s="346" t="s">
        <v>137</v>
      </c>
      <c r="G14" s="325">
        <v>2543</v>
      </c>
      <c r="H14" s="352">
        <v>1640</v>
      </c>
    </row>
    <row r="15" spans="1:8" ht="15.75">
      <c r="A15" s="83" t="s">
        <v>561</v>
      </c>
      <c r="B15" s="324" t="s">
        <v>138</v>
      </c>
      <c r="C15" s="325">
        <v>25813</v>
      </c>
      <c r="D15" s="325">
        <v>23057</v>
      </c>
      <c r="E15" s="250" t="s">
        <v>548</v>
      </c>
      <c r="F15" s="346" t="s">
        <v>139</v>
      </c>
      <c r="G15" s="325">
        <v>214</v>
      </c>
      <c r="H15" s="352">
        <v>228</v>
      </c>
    </row>
    <row r="16" spans="1:8" ht="15.75">
      <c r="A16" s="83" t="s">
        <v>562</v>
      </c>
      <c r="B16" s="324" t="s">
        <v>140</v>
      </c>
      <c r="C16" s="325">
        <v>4925</v>
      </c>
      <c r="D16" s="325">
        <v>4316</v>
      </c>
      <c r="E16" s="251" t="s">
        <v>594</v>
      </c>
      <c r="F16" s="594" t="s">
        <v>141</v>
      </c>
      <c r="G16" s="327">
        <f>SUM(G12:G15)</f>
        <v>316133</v>
      </c>
      <c r="H16" s="328">
        <f>SUM(H12:H15)</f>
        <v>294731</v>
      </c>
    </row>
    <row r="17" spans="1:8" ht="15.75">
      <c r="A17" s="83" t="s">
        <v>563</v>
      </c>
      <c r="B17" s="324" t="s">
        <v>142</v>
      </c>
      <c r="C17" s="325">
        <v>218400</v>
      </c>
      <c r="D17" s="325">
        <v>210149</v>
      </c>
      <c r="E17" s="250"/>
      <c r="F17" s="331"/>
      <c r="G17" s="329"/>
      <c r="H17" s="330"/>
    </row>
    <row r="18" spans="1:8" ht="15.75">
      <c r="A18" s="83" t="s">
        <v>564</v>
      </c>
      <c r="B18" s="324" t="s">
        <v>143</v>
      </c>
      <c r="C18" s="325">
        <v>-3605</v>
      </c>
      <c r="D18" s="325">
        <v>-10228</v>
      </c>
      <c r="E18" s="240" t="s">
        <v>595</v>
      </c>
      <c r="F18" s="332" t="s">
        <v>144</v>
      </c>
      <c r="G18" s="508">
        <v>198</v>
      </c>
      <c r="H18" s="509">
        <v>234</v>
      </c>
    </row>
    <row r="19" spans="1:8" ht="15.75">
      <c r="A19" s="83" t="s">
        <v>565</v>
      </c>
      <c r="B19" s="324" t="s">
        <v>145</v>
      </c>
      <c r="C19" s="325">
        <v>1951</v>
      </c>
      <c r="D19" s="325">
        <v>1756</v>
      </c>
      <c r="E19" s="83" t="s">
        <v>596</v>
      </c>
      <c r="F19" s="331" t="s">
        <v>146</v>
      </c>
      <c r="G19" s="325"/>
      <c r="H19" s="352"/>
    </row>
    <row r="20" spans="1:8" ht="15.75">
      <c r="A20" s="241" t="s">
        <v>566</v>
      </c>
      <c r="B20" s="324" t="s">
        <v>147</v>
      </c>
      <c r="C20" s="325">
        <v>150</v>
      </c>
      <c r="D20" s="325">
        <v>250</v>
      </c>
      <c r="E20" s="82"/>
      <c r="F20" s="593"/>
      <c r="G20" s="329"/>
      <c r="H20" s="330"/>
    </row>
    <row r="21" spans="1:8" ht="15.75">
      <c r="A21" s="241" t="s">
        <v>567</v>
      </c>
      <c r="B21" s="324" t="s">
        <v>148</v>
      </c>
      <c r="C21" s="325"/>
      <c r="D21" s="352"/>
      <c r="E21" s="240" t="s">
        <v>597</v>
      </c>
      <c r="F21" s="593"/>
      <c r="G21" s="329"/>
      <c r="H21" s="330"/>
    </row>
    <row r="22" spans="1:8" ht="15.75">
      <c r="A22" s="242" t="s">
        <v>568</v>
      </c>
      <c r="B22" s="326" t="s">
        <v>149</v>
      </c>
      <c r="C22" s="327">
        <f>SUM(C12:C18)+C19</f>
        <v>298812</v>
      </c>
      <c r="D22" s="328">
        <f>SUM(D12:D18)+D19</f>
        <v>278172</v>
      </c>
      <c r="E22" s="252" t="s">
        <v>598</v>
      </c>
      <c r="F22" s="331" t="s">
        <v>150</v>
      </c>
      <c r="G22" s="325">
        <v>1472</v>
      </c>
      <c r="H22" s="352">
        <v>809</v>
      </c>
    </row>
    <row r="23" spans="1:8" ht="15.75">
      <c r="A23" s="82"/>
      <c r="B23" s="324"/>
      <c r="C23" s="329"/>
      <c r="D23" s="330"/>
      <c r="E23" s="245" t="s">
        <v>599</v>
      </c>
      <c r="F23" s="331" t="s">
        <v>151</v>
      </c>
      <c r="G23" s="325"/>
      <c r="H23" s="352"/>
    </row>
    <row r="24" spans="1:8" ht="15.75">
      <c r="A24" s="240" t="s">
        <v>569</v>
      </c>
      <c r="B24" s="331"/>
      <c r="C24" s="329"/>
      <c r="D24" s="330"/>
      <c r="E24" s="83" t="s">
        <v>600</v>
      </c>
      <c r="F24" s="331" t="s">
        <v>152</v>
      </c>
      <c r="G24" s="325">
        <v>119</v>
      </c>
      <c r="H24" s="352"/>
    </row>
    <row r="25" spans="1:8" ht="15.75">
      <c r="A25" s="243" t="s">
        <v>570</v>
      </c>
      <c r="B25" s="331" t="s">
        <v>153</v>
      </c>
      <c r="C25" s="325">
        <v>2668</v>
      </c>
      <c r="D25" s="325">
        <v>1633</v>
      </c>
      <c r="E25" s="252" t="s">
        <v>601</v>
      </c>
      <c r="F25" s="331" t="s">
        <v>154</v>
      </c>
      <c r="G25" s="325">
        <v>225</v>
      </c>
      <c r="H25" s="352"/>
    </row>
    <row r="26" spans="1:8" ht="15.75">
      <c r="A26" s="83" t="s">
        <v>571</v>
      </c>
      <c r="B26" s="331" t="s">
        <v>155</v>
      </c>
      <c r="C26" s="325"/>
      <c r="D26" s="325">
        <v>8</v>
      </c>
      <c r="E26" s="83" t="s">
        <v>602</v>
      </c>
      <c r="F26" s="331" t="s">
        <v>156</v>
      </c>
      <c r="G26" s="325">
        <v>243</v>
      </c>
      <c r="H26" s="352"/>
    </row>
    <row r="27" spans="1:8" ht="15.75">
      <c r="A27" s="83" t="s">
        <v>572</v>
      </c>
      <c r="B27" s="331" t="s">
        <v>157</v>
      </c>
      <c r="C27" s="325"/>
      <c r="D27" s="325">
        <v>308</v>
      </c>
      <c r="E27" s="251" t="s">
        <v>603</v>
      </c>
      <c r="F27" s="332" t="s">
        <v>158</v>
      </c>
      <c r="G27" s="327">
        <f>SUM(G22:G26)</f>
        <v>2059</v>
      </c>
      <c r="H27" s="328">
        <f>SUM(H22:H26)</f>
        <v>809</v>
      </c>
    </row>
    <row r="28" spans="1:8" ht="15.75">
      <c r="A28" s="83" t="s">
        <v>573</v>
      </c>
      <c r="B28" s="331" t="s">
        <v>159</v>
      </c>
      <c r="C28" s="325">
        <v>217</v>
      </c>
      <c r="D28" s="325">
        <v>171</v>
      </c>
      <c r="E28" s="245"/>
      <c r="F28" s="593"/>
      <c r="G28" s="329"/>
      <c r="H28" s="330"/>
    </row>
    <row r="29" spans="1:8" ht="15.75">
      <c r="A29" s="242" t="s">
        <v>574</v>
      </c>
      <c r="B29" s="332" t="s">
        <v>160</v>
      </c>
      <c r="C29" s="327">
        <f>SUM(C25:C28)</f>
        <v>2885</v>
      </c>
      <c r="D29" s="328">
        <f>SUM(D25:D28)</f>
        <v>2120</v>
      </c>
      <c r="E29" s="83"/>
      <c r="F29" s="593"/>
      <c r="G29" s="329"/>
      <c r="H29" s="330"/>
    </row>
    <row r="30" spans="1:8" ht="16.5" thickBot="1">
      <c r="A30" s="244"/>
      <c r="B30" s="333"/>
      <c r="C30" s="334"/>
      <c r="D30" s="335"/>
      <c r="E30" s="83"/>
      <c r="F30" s="595"/>
      <c r="G30" s="510"/>
      <c r="H30" s="511"/>
    </row>
    <row r="31" spans="1:8" ht="15.75">
      <c r="A31" s="240" t="s">
        <v>575</v>
      </c>
      <c r="B31" s="336" t="s">
        <v>161</v>
      </c>
      <c r="C31" s="337">
        <f>C29+C22</f>
        <v>301697</v>
      </c>
      <c r="D31" s="338">
        <f>D29+D22</f>
        <v>280292</v>
      </c>
      <c r="E31" s="240" t="s">
        <v>604</v>
      </c>
      <c r="F31" s="596" t="s">
        <v>162</v>
      </c>
      <c r="G31" s="512">
        <f>G16+G18+G27</f>
        <v>318390</v>
      </c>
      <c r="H31" s="513">
        <f>H16+H18+H27</f>
        <v>295774</v>
      </c>
    </row>
    <row r="32" spans="1:8" ht="15.75">
      <c r="A32" s="240"/>
      <c r="B32" s="339"/>
      <c r="C32" s="340"/>
      <c r="D32" s="341"/>
      <c r="E32" s="240"/>
      <c r="F32" s="331"/>
      <c r="G32" s="329"/>
      <c r="H32" s="330"/>
    </row>
    <row r="33" spans="1:8" ht="15.75">
      <c r="A33" s="240" t="s">
        <v>576</v>
      </c>
      <c r="B33" s="339" t="s">
        <v>163</v>
      </c>
      <c r="C33" s="342">
        <f>IF((G31-C31)&gt;0,G31-C31,0)</f>
        <v>16693</v>
      </c>
      <c r="D33" s="343">
        <f>IF((H31-D31)&gt;0,H31-D31,0)</f>
        <v>15482</v>
      </c>
      <c r="E33" s="240" t="s">
        <v>605</v>
      </c>
      <c r="F33" s="332" t="s">
        <v>164</v>
      </c>
      <c r="G33" s="327">
        <f>IF((C31-G31)&gt;0,C31-G31,0)</f>
        <v>0</v>
      </c>
      <c r="H33" s="328">
        <f>IF((D31-H31)&gt;0,D31-H31,0)</f>
        <v>0</v>
      </c>
    </row>
    <row r="34" spans="1:8" ht="15.75">
      <c r="A34" s="245" t="s">
        <v>577</v>
      </c>
      <c r="B34" s="332" t="s">
        <v>165</v>
      </c>
      <c r="C34" s="325">
        <v>2473</v>
      </c>
      <c r="D34" s="325"/>
      <c r="E34" s="83" t="s">
        <v>606</v>
      </c>
      <c r="F34" s="331" t="s">
        <v>166</v>
      </c>
      <c r="G34" s="325"/>
      <c r="H34" s="352">
        <v>17</v>
      </c>
    </row>
    <row r="35" spans="1:8" ht="15.75">
      <c r="A35" s="83" t="s">
        <v>578</v>
      </c>
      <c r="B35" s="332" t="s">
        <v>167</v>
      </c>
      <c r="C35" s="325"/>
      <c r="D35" s="352"/>
      <c r="E35" s="83" t="s">
        <v>607</v>
      </c>
      <c r="F35" s="331" t="s">
        <v>168</v>
      </c>
      <c r="G35" s="325"/>
      <c r="H35" s="352"/>
    </row>
    <row r="36" spans="1:8" ht="16.5" thickBot="1">
      <c r="A36" s="246" t="s">
        <v>579</v>
      </c>
      <c r="B36" s="333" t="s">
        <v>169</v>
      </c>
      <c r="C36" s="344">
        <f>C31-C34+C35</f>
        <v>299224</v>
      </c>
      <c r="D36" s="345">
        <f>D31-D34+D35</f>
        <v>280292</v>
      </c>
      <c r="E36" s="240" t="s">
        <v>608</v>
      </c>
      <c r="F36" s="333" t="s">
        <v>170</v>
      </c>
      <c r="G36" s="334">
        <f>G35-G34+G31</f>
        <v>318390</v>
      </c>
      <c r="H36" s="335">
        <f>H35-H34+H31</f>
        <v>295757</v>
      </c>
    </row>
    <row r="37" spans="1:8" ht="15.75">
      <c r="A37" s="246" t="s">
        <v>580</v>
      </c>
      <c r="B37" s="336" t="s">
        <v>171</v>
      </c>
      <c r="C37" s="337">
        <f>IF((G36-C36)&gt;0,G36-C36,0)</f>
        <v>19166</v>
      </c>
      <c r="D37" s="338">
        <f>IF((H36-D36)&gt;0,H36-D36,0)</f>
        <v>15465</v>
      </c>
      <c r="E37" s="246" t="s">
        <v>609</v>
      </c>
      <c r="F37" s="596" t="s">
        <v>172</v>
      </c>
      <c r="G37" s="512">
        <f>IF((C36-G36)&gt;0,C36-G36,0)</f>
        <v>0</v>
      </c>
      <c r="H37" s="513">
        <f>IF((D36-H36)&gt;0,D36-H36,0)</f>
        <v>0</v>
      </c>
    </row>
    <row r="38" spans="1:8" ht="15.75">
      <c r="A38" s="240" t="s">
        <v>581</v>
      </c>
      <c r="B38" s="332" t="s">
        <v>173</v>
      </c>
      <c r="C38" s="327">
        <f>C39+C40+C41</f>
        <v>1940</v>
      </c>
      <c r="D38" s="328">
        <f>D39+D40+D41</f>
        <v>1811</v>
      </c>
      <c r="E38" s="253"/>
      <c r="F38" s="593"/>
      <c r="G38" s="329"/>
      <c r="H38" s="330"/>
    </row>
    <row r="39" spans="1:8" ht="15.75">
      <c r="A39" s="84" t="s">
        <v>582</v>
      </c>
      <c r="B39" s="331" t="s">
        <v>174</v>
      </c>
      <c r="C39" s="325">
        <v>1940</v>
      </c>
      <c r="D39" s="325">
        <v>1811</v>
      </c>
      <c r="E39" s="253"/>
      <c r="F39" s="593"/>
      <c r="G39" s="329"/>
      <c r="H39" s="330"/>
    </row>
    <row r="40" spans="1:8" ht="15.75">
      <c r="A40" s="84" t="s">
        <v>583</v>
      </c>
      <c r="B40" s="346" t="s">
        <v>175</v>
      </c>
      <c r="C40" s="325"/>
      <c r="D40" s="352"/>
      <c r="E40" s="253"/>
      <c r="F40" s="331"/>
      <c r="G40" s="329"/>
      <c r="H40" s="330"/>
    </row>
    <row r="41" spans="1:8" ht="15.75">
      <c r="A41" s="247" t="s">
        <v>584</v>
      </c>
      <c r="B41" s="346" t="s">
        <v>176</v>
      </c>
      <c r="C41" s="325"/>
      <c r="D41" s="352"/>
      <c r="E41" s="253"/>
      <c r="F41" s="331"/>
      <c r="G41" s="329"/>
      <c r="H41" s="330"/>
    </row>
    <row r="42" spans="1:8" ht="15.75">
      <c r="A42" s="248" t="s">
        <v>585</v>
      </c>
      <c r="B42" s="347" t="s">
        <v>177</v>
      </c>
      <c r="C42" s="342">
        <f>+IF((G36-C36-C38)&gt;0,G36-C36-C38,0)</f>
        <v>17226</v>
      </c>
      <c r="D42" s="343">
        <f>+IF((H36-D36-D38)&gt;0,H36-D36-D38,0)</f>
        <v>13654</v>
      </c>
      <c r="E42" s="254" t="s">
        <v>610</v>
      </c>
      <c r="F42" s="347" t="s">
        <v>178</v>
      </c>
      <c r="G42" s="342">
        <f>IF(G37&gt;0,IF(C38+G37&lt;0,0,C38+G37),IF(C37-C38&lt;0,C38-C37,0))</f>
        <v>0</v>
      </c>
      <c r="H42" s="343">
        <f>IF(H37&gt;0,IF(D38+H37&lt;0,0,D38+H37),IF(D37-D38&lt;0,D38-D37,0))</f>
        <v>0</v>
      </c>
    </row>
    <row r="43" spans="1:8" ht="15.75">
      <c r="A43" s="240" t="s">
        <v>586</v>
      </c>
      <c r="B43" s="339" t="s">
        <v>179</v>
      </c>
      <c r="C43" s="325">
        <v>1794</v>
      </c>
      <c r="D43" s="325">
        <v>1350</v>
      </c>
      <c r="E43" s="240" t="s">
        <v>611</v>
      </c>
      <c r="F43" s="347" t="s">
        <v>180</v>
      </c>
      <c r="G43" s="514"/>
      <c r="H43" s="515"/>
    </row>
    <row r="44" spans="1:8" ht="16.5" thickBot="1">
      <c r="A44" s="240" t="s">
        <v>587</v>
      </c>
      <c r="B44" s="348" t="s">
        <v>181</v>
      </c>
      <c r="C44" s="334">
        <f>IF(G42=0,IF(C42-C43&gt;0,C42-C43+G43,0),IF(G42-G43&lt;0,G43-G42+C42,0))</f>
        <v>15432</v>
      </c>
      <c r="D44" s="335">
        <f>IF(H42=0,IF(D42-D43&gt;0,D42-D43+H43,0),IF(H42-H43&lt;0,H43-H42+D42,0))</f>
        <v>12304</v>
      </c>
      <c r="E44" s="601" t="s">
        <v>612</v>
      </c>
      <c r="F44" s="597" t="s">
        <v>182</v>
      </c>
      <c r="G44" s="334">
        <f>IF(C42=0,IF(G42-G43&gt;0,G42-G43+C43,0),IF(C42-C43&lt;0,C43-C42+G43,0))</f>
        <v>0</v>
      </c>
      <c r="H44" s="335">
        <f>IF(D42=0,IF(H42-H43&gt;0,H42-H43+D43,0),IF(D42-D43&lt;0,D43-D42+H43,0))</f>
        <v>0</v>
      </c>
    </row>
    <row r="45" spans="1:8" ht="16.5" thickBot="1">
      <c r="A45" s="249" t="s">
        <v>588</v>
      </c>
      <c r="B45" s="349" t="s">
        <v>183</v>
      </c>
      <c r="C45" s="350">
        <f>C36+C38+C42</f>
        <v>318390</v>
      </c>
      <c r="D45" s="351">
        <f>D36+D38+D42</f>
        <v>295757</v>
      </c>
      <c r="E45" s="602" t="s">
        <v>588</v>
      </c>
      <c r="F45" s="600" t="s">
        <v>184</v>
      </c>
      <c r="G45" s="350">
        <f>G42+G36</f>
        <v>318390</v>
      </c>
      <c r="H45" s="351">
        <f>H42+H36</f>
        <v>295757</v>
      </c>
    </row>
    <row r="46" spans="1:8" ht="15.75">
      <c r="A46" s="79"/>
      <c r="B46" s="85"/>
      <c r="C46" s="86"/>
      <c r="D46" s="86"/>
      <c r="E46" s="87"/>
      <c r="F46" s="79"/>
      <c r="G46" s="86"/>
      <c r="H46" s="86"/>
    </row>
    <row r="47" spans="1:8" ht="15.75">
      <c r="A47" s="638" t="s">
        <v>613</v>
      </c>
      <c r="B47" s="638"/>
      <c r="C47" s="638"/>
      <c r="D47" s="638"/>
      <c r="E47" s="638"/>
      <c r="F47" s="79"/>
      <c r="G47" s="86"/>
      <c r="H47" s="86"/>
    </row>
    <row r="48" spans="1:8" ht="15.75">
      <c r="A48" s="79"/>
      <c r="B48" s="85"/>
      <c r="C48" s="86"/>
      <c r="D48" s="86"/>
      <c r="E48" s="87"/>
      <c r="F48" s="79"/>
      <c r="G48" s="86"/>
      <c r="H48" s="86"/>
    </row>
    <row r="49" spans="1:8" ht="15.75">
      <c r="A49" s="79"/>
      <c r="B49" s="79"/>
      <c r="C49" s="86"/>
      <c r="D49" s="86"/>
      <c r="E49" s="79"/>
      <c r="F49" s="79"/>
      <c r="G49" s="88"/>
      <c r="H49" s="88"/>
    </row>
    <row r="50" spans="1:13" s="47" customFormat="1" ht="15.75">
      <c r="A50" s="224" t="s">
        <v>387</v>
      </c>
      <c r="B50" s="636">
        <f>Title!B11</f>
        <v>43614</v>
      </c>
      <c r="C50" s="636"/>
      <c r="D50" s="636"/>
      <c r="E50" s="636"/>
      <c r="F50" s="636"/>
      <c r="G50" s="636"/>
      <c r="H50" s="636"/>
      <c r="M50" s="54"/>
    </row>
    <row r="51" spans="1:13" s="47" customFormat="1" ht="15.75">
      <c r="A51" s="61"/>
      <c r="B51" s="62"/>
      <c r="C51" s="62"/>
      <c r="D51" s="62"/>
      <c r="E51" s="62"/>
      <c r="F51" s="62"/>
      <c r="G51" s="62"/>
      <c r="H51" s="62"/>
      <c r="M51" s="54"/>
    </row>
    <row r="52" spans="1:8" ht="15.75">
      <c r="A52" s="65"/>
      <c r="B52" s="637"/>
      <c r="C52" s="637"/>
      <c r="D52" s="637"/>
      <c r="E52" s="637"/>
      <c r="F52" s="58"/>
      <c r="G52" s="59"/>
      <c r="H52" s="47"/>
    </row>
    <row r="53" spans="1:8" ht="15.75">
      <c r="A53" s="225" t="s">
        <v>494</v>
      </c>
      <c r="B53" s="224"/>
      <c r="C53" s="86"/>
      <c r="D53" s="86"/>
      <c r="E53" s="79"/>
      <c r="F53" s="79"/>
      <c r="G53" s="88"/>
      <c r="H53" s="88"/>
    </row>
    <row r="54" spans="1:8" ht="15.75">
      <c r="A54" s="225"/>
      <c r="B54" s="226" t="s">
        <v>851</v>
      </c>
      <c r="C54" s="86"/>
      <c r="D54" s="86"/>
      <c r="E54" s="79"/>
      <c r="F54" s="79"/>
      <c r="G54" s="88"/>
      <c r="H54" s="88"/>
    </row>
    <row r="55" spans="1:8" ht="15.75">
      <c r="A55" s="225" t="s">
        <v>495</v>
      </c>
      <c r="B55" s="224"/>
      <c r="C55" s="86"/>
      <c r="D55" s="86"/>
      <c r="E55" s="79"/>
      <c r="F55" s="79"/>
      <c r="G55" s="88"/>
      <c r="H55" s="88"/>
    </row>
    <row r="56" spans="1:8" ht="15.75">
      <c r="A56" s="224"/>
      <c r="B56" s="226" t="s">
        <v>496</v>
      </c>
      <c r="C56" s="86"/>
      <c r="D56" s="86"/>
      <c r="E56" s="79"/>
      <c r="F56" s="79"/>
      <c r="G56" s="88"/>
      <c r="H56" s="88"/>
    </row>
    <row r="57" spans="1:8" ht="15.75">
      <c r="A57" s="79"/>
      <c r="B57" s="79"/>
      <c r="C57" s="86"/>
      <c r="D57" s="86"/>
      <c r="E57" s="79"/>
      <c r="F57" s="79"/>
      <c r="G57" s="88"/>
      <c r="H57" s="88"/>
    </row>
    <row r="58" spans="1:8" ht="15.75">
      <c r="A58" s="79"/>
      <c r="B58" s="79"/>
      <c r="C58" s="86"/>
      <c r="D58" s="86"/>
      <c r="E58" s="79"/>
      <c r="F58" s="79"/>
      <c r="G58" s="88"/>
      <c r="H58" s="88"/>
    </row>
    <row r="59" spans="1:8" ht="15.75">
      <c r="A59" s="79"/>
      <c r="B59" s="79"/>
      <c r="C59" s="86"/>
      <c r="D59" s="86"/>
      <c r="E59" s="79"/>
      <c r="F59" s="79"/>
      <c r="G59" s="88"/>
      <c r="H59" s="88"/>
    </row>
    <row r="60" spans="1:8" ht="15.75">
      <c r="A60" s="79"/>
      <c r="B60" s="79"/>
      <c r="C60" s="86"/>
      <c r="D60" s="86"/>
      <c r="E60" s="79"/>
      <c r="F60" s="79"/>
      <c r="G60" s="88"/>
      <c r="H60" s="88"/>
    </row>
    <row r="61" spans="1:8" ht="15.75">
      <c r="A61" s="79"/>
      <c r="B61" s="79"/>
      <c r="C61" s="86"/>
      <c r="D61" s="86"/>
      <c r="E61" s="79"/>
      <c r="F61" s="79"/>
      <c r="G61" s="88"/>
      <c r="H61" s="88"/>
    </row>
    <row r="62" spans="1:8" ht="15.75">
      <c r="A62" s="79"/>
      <c r="B62" s="79"/>
      <c r="C62" s="86"/>
      <c r="D62" s="86"/>
      <c r="E62" s="79"/>
      <c r="F62" s="79"/>
      <c r="G62" s="88"/>
      <c r="H62" s="88"/>
    </row>
    <row r="63" spans="1:8" ht="15.75">
      <c r="A63" s="79"/>
      <c r="B63" s="79"/>
      <c r="C63" s="86"/>
      <c r="D63" s="86"/>
      <c r="E63" s="79"/>
      <c r="F63" s="79"/>
      <c r="G63" s="88"/>
      <c r="H63" s="88"/>
    </row>
    <row r="64" spans="1:8" ht="15.75">
      <c r="A64" s="79"/>
      <c r="B64" s="79"/>
      <c r="C64" s="86"/>
      <c r="D64" s="86"/>
      <c r="E64" s="79"/>
      <c r="F64" s="79"/>
      <c r="G64" s="88"/>
      <c r="H64" s="88"/>
    </row>
    <row r="65" spans="1:8" ht="15.75">
      <c r="A65" s="79"/>
      <c r="B65" s="79"/>
      <c r="C65" s="86"/>
      <c r="D65" s="86"/>
      <c r="E65" s="79"/>
      <c r="F65" s="79"/>
      <c r="G65" s="88"/>
      <c r="H65" s="88"/>
    </row>
    <row r="66" spans="1:8" ht="15.75">
      <c r="A66" s="79"/>
      <c r="B66" s="79"/>
      <c r="C66" s="86"/>
      <c r="D66" s="86"/>
      <c r="E66" s="79"/>
      <c r="F66" s="79"/>
      <c r="G66" s="88"/>
      <c r="H66" s="88"/>
    </row>
    <row r="67" spans="1:8" ht="15.75">
      <c r="A67" s="79"/>
      <c r="B67" s="79"/>
      <c r="C67" s="86"/>
      <c r="D67" s="86"/>
      <c r="E67" s="79"/>
      <c r="F67" s="79"/>
      <c r="G67" s="88"/>
      <c r="H67" s="88"/>
    </row>
    <row r="68" spans="1:8" ht="15.75">
      <c r="A68" s="79"/>
      <c r="B68" s="79"/>
      <c r="C68" s="86"/>
      <c r="D68" s="86"/>
      <c r="E68" s="79"/>
      <c r="F68" s="79"/>
      <c r="G68" s="88"/>
      <c r="H68" s="88"/>
    </row>
    <row r="69" spans="1:8" ht="15.75">
      <c r="A69" s="79"/>
      <c r="B69" s="79"/>
      <c r="C69" s="86"/>
      <c r="D69" s="86"/>
      <c r="E69" s="79"/>
      <c r="F69" s="79"/>
      <c r="G69" s="88"/>
      <c r="H69" s="88"/>
    </row>
    <row r="70" spans="1:8" ht="15.75">
      <c r="A70" s="79"/>
      <c r="B70" s="79"/>
      <c r="C70" s="86"/>
      <c r="D70" s="86"/>
      <c r="E70" s="79"/>
      <c r="F70" s="79"/>
      <c r="G70" s="88"/>
      <c r="H70" s="88"/>
    </row>
    <row r="71" spans="1:8" ht="15.75">
      <c r="A71" s="79"/>
      <c r="B71" s="79"/>
      <c r="C71" s="86"/>
      <c r="D71" s="86"/>
      <c r="E71" s="79"/>
      <c r="F71" s="79"/>
      <c r="G71" s="88"/>
      <c r="H71" s="88"/>
    </row>
    <row r="72" spans="1:8" ht="15.75">
      <c r="A72" s="79"/>
      <c r="B72" s="79"/>
      <c r="C72" s="86"/>
      <c r="D72" s="86"/>
      <c r="E72" s="79"/>
      <c r="F72" s="79"/>
      <c r="G72" s="88"/>
      <c r="H72" s="88"/>
    </row>
    <row r="73" spans="1:8" ht="15.75">
      <c r="A73" s="79"/>
      <c r="B73" s="79"/>
      <c r="C73" s="86"/>
      <c r="D73" s="86"/>
      <c r="E73" s="79"/>
      <c r="F73" s="79"/>
      <c r="G73" s="88"/>
      <c r="H73" s="88"/>
    </row>
    <row r="74" spans="1:8" ht="15.75">
      <c r="A74" s="79"/>
      <c r="B74" s="79"/>
      <c r="C74" s="86"/>
      <c r="D74" s="86"/>
      <c r="E74" s="79"/>
      <c r="F74" s="79"/>
      <c r="G74" s="88"/>
      <c r="H74" s="88"/>
    </row>
    <row r="75" spans="1:8" ht="15.75">
      <c r="A75" s="79"/>
      <c r="B75" s="79"/>
      <c r="C75" s="86"/>
      <c r="D75" s="86"/>
      <c r="E75" s="79"/>
      <c r="F75" s="79"/>
      <c r="G75" s="88"/>
      <c r="H75" s="88"/>
    </row>
    <row r="76" spans="1:8" ht="15.75">
      <c r="A76" s="79"/>
      <c r="B76" s="79"/>
      <c r="C76" s="86"/>
      <c r="D76" s="86"/>
      <c r="E76" s="79"/>
      <c r="F76" s="79"/>
      <c r="G76" s="88"/>
      <c r="H76" s="88"/>
    </row>
    <row r="77" spans="1:8" ht="15.75">
      <c r="A77" s="79"/>
      <c r="B77" s="79"/>
      <c r="C77" s="86"/>
      <c r="D77" s="86"/>
      <c r="E77" s="79"/>
      <c r="F77" s="79"/>
      <c r="G77" s="88"/>
      <c r="H77" s="88"/>
    </row>
    <row r="78" spans="1:8" ht="15.75">
      <c r="A78" s="79"/>
      <c r="B78" s="79"/>
      <c r="C78" s="86"/>
      <c r="D78" s="86"/>
      <c r="E78" s="79"/>
      <c r="F78" s="79"/>
      <c r="G78" s="88"/>
      <c r="H78" s="88"/>
    </row>
    <row r="79" spans="1:8" ht="15.75">
      <c r="A79" s="79"/>
      <c r="B79" s="79"/>
      <c r="C79" s="86"/>
      <c r="D79" s="86"/>
      <c r="E79" s="79"/>
      <c r="F79" s="79"/>
      <c r="G79" s="88"/>
      <c r="H79" s="88"/>
    </row>
    <row r="80" spans="1:8" ht="15.75">
      <c r="A80" s="79"/>
      <c r="B80" s="79"/>
      <c r="C80" s="86"/>
      <c r="D80" s="86"/>
      <c r="E80" s="79"/>
      <c r="F80" s="79"/>
      <c r="G80" s="88"/>
      <c r="H80" s="88"/>
    </row>
    <row r="81" spans="1:8" ht="15.75">
      <c r="A81" s="79"/>
      <c r="B81" s="79"/>
      <c r="C81" s="86"/>
      <c r="D81" s="86"/>
      <c r="E81" s="79"/>
      <c r="F81" s="79"/>
      <c r="G81" s="88"/>
      <c r="H81" s="88"/>
    </row>
    <row r="82" spans="1:8" ht="15.75">
      <c r="A82" s="79"/>
      <c r="B82" s="79"/>
      <c r="C82" s="86"/>
      <c r="D82" s="86"/>
      <c r="E82" s="79"/>
      <c r="F82" s="79"/>
      <c r="G82" s="88"/>
      <c r="H82" s="88"/>
    </row>
    <row r="83" spans="1:8" ht="15.75">
      <c r="A83" s="79"/>
      <c r="B83" s="79"/>
      <c r="C83" s="86"/>
      <c r="D83" s="86"/>
      <c r="E83" s="79"/>
      <c r="F83" s="79"/>
      <c r="G83" s="88"/>
      <c r="H83" s="88"/>
    </row>
    <row r="84" spans="1:8" ht="15.75">
      <c r="A84" s="79"/>
      <c r="B84" s="79"/>
      <c r="C84" s="86"/>
      <c r="D84" s="86"/>
      <c r="E84" s="79"/>
      <c r="F84" s="79"/>
      <c r="G84" s="88"/>
      <c r="H84" s="88"/>
    </row>
    <row r="85" spans="1:8" ht="15.75">
      <c r="A85" s="79"/>
      <c r="B85" s="79"/>
      <c r="C85" s="86"/>
      <c r="D85" s="86"/>
      <c r="E85" s="79"/>
      <c r="F85" s="79"/>
      <c r="G85" s="88"/>
      <c r="H85" s="88"/>
    </row>
    <row r="86" spans="1:8" ht="15.75">
      <c r="A86" s="79"/>
      <c r="B86" s="79"/>
      <c r="C86" s="86"/>
      <c r="D86" s="86"/>
      <c r="E86" s="79"/>
      <c r="F86" s="79"/>
      <c r="G86" s="88"/>
      <c r="H86" s="88"/>
    </row>
    <row r="87" spans="1:8" ht="15.75">
      <c r="A87" s="79"/>
      <c r="B87" s="79"/>
      <c r="C87" s="86"/>
      <c r="D87" s="86"/>
      <c r="E87" s="79"/>
      <c r="F87" s="79"/>
      <c r="G87" s="88"/>
      <c r="H87" s="88"/>
    </row>
    <row r="88" spans="1:8" ht="15.75">
      <c r="A88" s="79"/>
      <c r="B88" s="79"/>
      <c r="C88" s="86"/>
      <c r="D88" s="86"/>
      <c r="E88" s="79"/>
      <c r="F88" s="79"/>
      <c r="G88" s="88"/>
      <c r="H88" s="88"/>
    </row>
    <row r="89" spans="1:8" ht="15.75">
      <c r="A89" s="79"/>
      <c r="B89" s="79"/>
      <c r="C89" s="86"/>
      <c r="D89" s="86"/>
      <c r="E89" s="79"/>
      <c r="F89" s="79"/>
      <c r="G89" s="88"/>
      <c r="H89" s="88"/>
    </row>
    <row r="90" spans="1:8" ht="15.75">
      <c r="A90" s="79"/>
      <c r="B90" s="79"/>
      <c r="C90" s="86"/>
      <c r="D90" s="86"/>
      <c r="E90" s="79"/>
      <c r="F90" s="79"/>
      <c r="G90" s="88"/>
      <c r="H90" s="88"/>
    </row>
    <row r="91" spans="1:8" ht="15.75">
      <c r="A91" s="79"/>
      <c r="B91" s="79"/>
      <c r="C91" s="86"/>
      <c r="D91" s="86"/>
      <c r="E91" s="79"/>
      <c r="F91" s="79"/>
      <c r="G91" s="88"/>
      <c r="H91" s="88"/>
    </row>
    <row r="92" spans="1:8" ht="15.75">
      <c r="A92" s="79"/>
      <c r="B92" s="79"/>
      <c r="C92" s="86"/>
      <c r="D92" s="86"/>
      <c r="E92" s="79"/>
      <c r="F92" s="79"/>
      <c r="G92" s="88"/>
      <c r="H92" s="88"/>
    </row>
    <row r="93" spans="1:8" ht="15.75">
      <c r="A93" s="79"/>
      <c r="B93" s="79"/>
      <c r="C93" s="86"/>
      <c r="D93" s="86"/>
      <c r="E93" s="79"/>
      <c r="F93" s="79"/>
      <c r="G93" s="88"/>
      <c r="H93" s="88"/>
    </row>
    <row r="94" spans="1:8" ht="15.75">
      <c r="A94" s="79"/>
      <c r="B94" s="79"/>
      <c r="C94" s="86"/>
      <c r="D94" s="86"/>
      <c r="E94" s="79"/>
      <c r="F94" s="79"/>
      <c r="G94" s="88"/>
      <c r="H94" s="88"/>
    </row>
    <row r="95" spans="1:6" ht="15.75">
      <c r="A95" s="79"/>
      <c r="B95" s="79"/>
      <c r="C95" s="78"/>
      <c r="D95" s="78"/>
      <c r="E95" s="79"/>
      <c r="F95" s="79"/>
    </row>
    <row r="96" spans="1:6" ht="15.75">
      <c r="A96" s="79"/>
      <c r="B96" s="79"/>
      <c r="C96" s="78"/>
      <c r="D96" s="78"/>
      <c r="E96" s="79"/>
      <c r="F96" s="79"/>
    </row>
    <row r="97" spans="1:6" ht="15.75">
      <c r="A97" s="79"/>
      <c r="B97" s="79"/>
      <c r="C97" s="78"/>
      <c r="D97" s="78"/>
      <c r="E97" s="79"/>
      <c r="F97" s="79"/>
    </row>
    <row r="98" spans="1:6" ht="15.75">
      <c r="A98" s="79"/>
      <c r="B98" s="79"/>
      <c r="C98" s="78"/>
      <c r="D98" s="78"/>
      <c r="E98" s="79"/>
      <c r="F98" s="79"/>
    </row>
    <row r="99" spans="1:6" ht="15.75">
      <c r="A99" s="79"/>
      <c r="B99" s="79"/>
      <c r="C99" s="78"/>
      <c r="D99" s="78"/>
      <c r="E99" s="79"/>
      <c r="F99" s="79"/>
    </row>
    <row r="100" spans="1:6" ht="15.75">
      <c r="A100" s="79"/>
      <c r="B100" s="79"/>
      <c r="C100" s="78"/>
      <c r="D100" s="78"/>
      <c r="E100" s="79"/>
      <c r="F100" s="79"/>
    </row>
    <row r="101" spans="1:6" ht="15.75">
      <c r="A101" s="79"/>
      <c r="B101" s="79"/>
      <c r="C101" s="78"/>
      <c r="D101" s="78"/>
      <c r="E101" s="79"/>
      <c r="F101" s="79"/>
    </row>
    <row r="102" spans="1:6" ht="15.75">
      <c r="A102" s="79"/>
      <c r="B102" s="79"/>
      <c r="C102" s="78"/>
      <c r="D102" s="78"/>
      <c r="E102" s="79"/>
      <c r="F102" s="79"/>
    </row>
    <row r="103" spans="1:6" ht="15.75">
      <c r="A103" s="79"/>
      <c r="B103" s="79"/>
      <c r="C103" s="78"/>
      <c r="D103" s="78"/>
      <c r="E103" s="79"/>
      <c r="F103" s="79"/>
    </row>
    <row r="104" spans="1:6" ht="15.75">
      <c r="A104" s="79"/>
      <c r="B104" s="79"/>
      <c r="C104" s="78"/>
      <c r="D104" s="78"/>
      <c r="E104" s="79"/>
      <c r="F104" s="79"/>
    </row>
    <row r="105" spans="1:6" ht="15.75">
      <c r="A105" s="79"/>
      <c r="B105" s="79"/>
      <c r="C105" s="78"/>
      <c r="D105" s="78"/>
      <c r="E105" s="79"/>
      <c r="F105" s="79"/>
    </row>
    <row r="106" spans="1:6" ht="15.75">
      <c r="A106" s="79"/>
      <c r="B106" s="79"/>
      <c r="C106" s="78"/>
      <c r="D106" s="78"/>
      <c r="E106" s="79"/>
      <c r="F106" s="79"/>
    </row>
    <row r="107" spans="1:6" ht="15.75">
      <c r="A107" s="79"/>
      <c r="B107" s="79"/>
      <c r="C107" s="78"/>
      <c r="D107" s="78"/>
      <c r="E107" s="79"/>
      <c r="F107" s="79"/>
    </row>
    <row r="108" spans="1:6" ht="15.75">
      <c r="A108" s="79"/>
      <c r="B108" s="79"/>
      <c r="C108" s="78"/>
      <c r="D108" s="78"/>
      <c r="E108" s="79"/>
      <c r="F108" s="79"/>
    </row>
    <row r="109" spans="1:6" ht="15.75">
      <c r="A109" s="79"/>
      <c r="B109" s="79"/>
      <c r="C109" s="78"/>
      <c r="D109" s="78"/>
      <c r="E109" s="79"/>
      <c r="F109" s="79"/>
    </row>
    <row r="110" spans="1:6" ht="15.75">
      <c r="A110" s="79"/>
      <c r="B110" s="79"/>
      <c r="C110" s="78"/>
      <c r="D110" s="78"/>
      <c r="E110" s="79"/>
      <c r="F110" s="79"/>
    </row>
    <row r="111" spans="1:6" ht="15.75">
      <c r="A111" s="79"/>
      <c r="B111" s="79"/>
      <c r="C111" s="78"/>
      <c r="D111" s="78"/>
      <c r="E111" s="79"/>
      <c r="F111" s="79"/>
    </row>
    <row r="112" spans="1:6" ht="15.75">
      <c r="A112" s="79"/>
      <c r="B112" s="79"/>
      <c r="C112" s="78"/>
      <c r="D112" s="78"/>
      <c r="E112" s="79"/>
      <c r="F112" s="79"/>
    </row>
    <row r="113" spans="1:6" ht="15.75">
      <c r="A113" s="79"/>
      <c r="B113" s="79"/>
      <c r="C113" s="78"/>
      <c r="D113" s="78"/>
      <c r="E113" s="79"/>
      <c r="F113" s="79"/>
    </row>
    <row r="114" spans="1:6" ht="15.75">
      <c r="A114" s="79"/>
      <c r="B114" s="79"/>
      <c r="C114" s="78"/>
      <c r="D114" s="78"/>
      <c r="E114" s="79"/>
      <c r="F114" s="79"/>
    </row>
    <row r="115" spans="1:6" ht="15.75">
      <c r="A115" s="79"/>
      <c r="B115" s="79"/>
      <c r="C115" s="78"/>
      <c r="D115" s="78"/>
      <c r="E115" s="79"/>
      <c r="F115" s="79"/>
    </row>
    <row r="116" spans="1:6" ht="15.75">
      <c r="A116" s="79"/>
      <c r="B116" s="79"/>
      <c r="C116" s="78"/>
      <c r="D116" s="78"/>
      <c r="E116" s="79"/>
      <c r="F116" s="79"/>
    </row>
    <row r="117" spans="1:6" ht="15.75">
      <c r="A117" s="79"/>
      <c r="B117" s="79"/>
      <c r="C117" s="78"/>
      <c r="D117" s="78"/>
      <c r="E117" s="79"/>
      <c r="F117" s="79"/>
    </row>
    <row r="118" spans="1:6" ht="15.75">
      <c r="A118" s="79"/>
      <c r="B118" s="79"/>
      <c r="C118" s="78"/>
      <c r="D118" s="78"/>
      <c r="E118" s="79"/>
      <c r="F118" s="79"/>
    </row>
    <row r="119" spans="1:6" ht="15.75">
      <c r="A119" s="79"/>
      <c r="B119" s="79"/>
      <c r="C119" s="78"/>
      <c r="D119" s="78"/>
      <c r="E119" s="79"/>
      <c r="F119" s="79"/>
    </row>
    <row r="120" spans="1:6" ht="15.75">
      <c r="A120" s="79"/>
      <c r="B120" s="79"/>
      <c r="C120" s="78"/>
      <c r="D120" s="78"/>
      <c r="E120" s="79"/>
      <c r="F120" s="79"/>
    </row>
    <row r="121" spans="1:6" ht="15.75">
      <c r="A121" s="79"/>
      <c r="B121" s="79"/>
      <c r="C121" s="78"/>
      <c r="D121" s="78"/>
      <c r="E121" s="79"/>
      <c r="F121" s="79"/>
    </row>
    <row r="122" spans="1:6" ht="15.75">
      <c r="A122" s="79"/>
      <c r="B122" s="79"/>
      <c r="C122" s="78"/>
      <c r="D122" s="78"/>
      <c r="E122" s="79"/>
      <c r="F122" s="79"/>
    </row>
    <row r="123" spans="1:6" ht="15.75">
      <c r="A123" s="79"/>
      <c r="B123" s="79"/>
      <c r="C123" s="78"/>
      <c r="D123" s="78"/>
      <c r="E123" s="79"/>
      <c r="F123" s="79"/>
    </row>
    <row r="124" spans="1:6" ht="15.75">
      <c r="A124" s="79"/>
      <c r="B124" s="79"/>
      <c r="C124" s="78"/>
      <c r="D124" s="78"/>
      <c r="E124" s="79"/>
      <c r="F124" s="79"/>
    </row>
    <row r="125" spans="1:6" ht="15.75">
      <c r="A125" s="79"/>
      <c r="B125" s="79"/>
      <c r="C125" s="78"/>
      <c r="D125" s="78"/>
      <c r="E125" s="79"/>
      <c r="F125" s="79"/>
    </row>
    <row r="126" spans="1:6" ht="15.75">
      <c r="A126" s="79"/>
      <c r="B126" s="79"/>
      <c r="C126" s="78"/>
      <c r="D126" s="78"/>
      <c r="E126" s="79"/>
      <c r="F126" s="79"/>
    </row>
    <row r="127" spans="1:6" ht="15.75">
      <c r="A127" s="79"/>
      <c r="B127" s="79"/>
      <c r="C127" s="78"/>
      <c r="D127" s="78"/>
      <c r="E127" s="79"/>
      <c r="F127" s="79"/>
    </row>
    <row r="128" spans="1:6" ht="15.75">
      <c r="A128" s="79"/>
      <c r="B128" s="79"/>
      <c r="C128" s="78"/>
      <c r="D128" s="78"/>
      <c r="E128" s="79"/>
      <c r="F128" s="79"/>
    </row>
    <row r="129" spans="1:6" ht="15.75">
      <c r="A129" s="79"/>
      <c r="B129" s="79"/>
      <c r="C129" s="78"/>
      <c r="D129" s="78"/>
      <c r="E129" s="79"/>
      <c r="F129" s="79"/>
    </row>
    <row r="130" spans="1:6" ht="15.75">
      <c r="A130" s="79"/>
      <c r="B130" s="79"/>
      <c r="C130" s="78"/>
      <c r="D130" s="78"/>
      <c r="E130" s="79"/>
      <c r="F130" s="79"/>
    </row>
    <row r="131" spans="1:6" ht="15.75">
      <c r="A131" s="79"/>
      <c r="B131" s="79"/>
      <c r="C131" s="78"/>
      <c r="D131" s="78"/>
      <c r="E131" s="79"/>
      <c r="F131" s="79"/>
    </row>
    <row r="132" spans="1:6" ht="15.75">
      <c r="A132" s="79"/>
      <c r="B132" s="79"/>
      <c r="C132" s="78"/>
      <c r="D132" s="78"/>
      <c r="E132" s="79"/>
      <c r="F132" s="79"/>
    </row>
    <row r="133" spans="1:6" ht="15.75">
      <c r="A133" s="79"/>
      <c r="B133" s="79"/>
      <c r="C133" s="78"/>
      <c r="D133" s="78"/>
      <c r="E133" s="79"/>
      <c r="F133" s="79"/>
    </row>
    <row r="134" spans="1:6" ht="15.75">
      <c r="A134" s="79"/>
      <c r="B134" s="79"/>
      <c r="C134" s="78"/>
      <c r="D134" s="78"/>
      <c r="E134" s="79"/>
      <c r="F134" s="79"/>
    </row>
    <row r="135" spans="1:6" ht="15.75">
      <c r="A135" s="79"/>
      <c r="B135" s="79"/>
      <c r="C135" s="78"/>
      <c r="D135" s="78"/>
      <c r="E135" s="79"/>
      <c r="F135" s="79"/>
    </row>
    <row r="136" spans="1:6" ht="15.75">
      <c r="A136" s="79"/>
      <c r="B136" s="79"/>
      <c r="C136" s="78"/>
      <c r="D136" s="78"/>
      <c r="E136" s="79"/>
      <c r="F136" s="79"/>
    </row>
    <row r="137" spans="1:6" ht="15.75">
      <c r="A137" s="79"/>
      <c r="B137" s="79"/>
      <c r="C137" s="78"/>
      <c r="D137" s="78"/>
      <c r="E137" s="79"/>
      <c r="F137" s="79"/>
    </row>
    <row r="138" spans="1:6" ht="15.75">
      <c r="A138" s="79"/>
      <c r="B138" s="79"/>
      <c r="C138" s="78"/>
      <c r="D138" s="78"/>
      <c r="E138" s="79"/>
      <c r="F138" s="79"/>
    </row>
    <row r="139" spans="1:6" ht="15.75">
      <c r="A139" s="79"/>
      <c r="B139" s="79"/>
      <c r="C139" s="78"/>
      <c r="D139" s="78"/>
      <c r="E139" s="79"/>
      <c r="F139" s="79"/>
    </row>
    <row r="140" spans="1:6" ht="15.75">
      <c r="A140" s="79"/>
      <c r="B140" s="79"/>
      <c r="C140" s="78"/>
      <c r="D140" s="78"/>
      <c r="E140" s="79"/>
      <c r="F140" s="79"/>
    </row>
    <row r="141" spans="1:6" ht="15.75">
      <c r="A141" s="79"/>
      <c r="B141" s="79"/>
      <c r="C141" s="78"/>
      <c r="D141" s="78"/>
      <c r="E141" s="79"/>
      <c r="F141" s="79"/>
    </row>
    <row r="142" spans="1:6" ht="15.75">
      <c r="A142" s="79"/>
      <c r="B142" s="79"/>
      <c r="C142" s="78"/>
      <c r="D142" s="78"/>
      <c r="E142" s="79"/>
      <c r="F142" s="79"/>
    </row>
    <row r="143" spans="1:6" ht="15.75">
      <c r="A143" s="79"/>
      <c r="B143" s="79"/>
      <c r="C143" s="78"/>
      <c r="D143" s="78"/>
      <c r="E143" s="79"/>
      <c r="F143" s="79"/>
    </row>
    <row r="144" spans="1:6" ht="15.75">
      <c r="A144" s="79"/>
      <c r="B144" s="79"/>
      <c r="C144" s="78"/>
      <c r="D144" s="78"/>
      <c r="E144" s="79"/>
      <c r="F144" s="79"/>
    </row>
    <row r="145" spans="1:6" ht="15.75">
      <c r="A145" s="79"/>
      <c r="B145" s="79"/>
      <c r="C145" s="78"/>
      <c r="D145" s="78"/>
      <c r="E145" s="79"/>
      <c r="F145" s="79"/>
    </row>
    <row r="146" spans="1:6" ht="15.75">
      <c r="A146" s="79"/>
      <c r="B146" s="79"/>
      <c r="C146" s="78"/>
      <c r="D146" s="78"/>
      <c r="E146" s="79"/>
      <c r="F146" s="79"/>
    </row>
    <row r="147" spans="1:6" ht="15.75">
      <c r="A147" s="79"/>
      <c r="B147" s="79"/>
      <c r="C147" s="78"/>
      <c r="D147" s="78"/>
      <c r="E147" s="79"/>
      <c r="F147" s="79"/>
    </row>
    <row r="148" spans="1:6" ht="15.75">
      <c r="A148" s="79"/>
      <c r="B148" s="79"/>
      <c r="C148" s="78"/>
      <c r="D148" s="78"/>
      <c r="E148" s="79"/>
      <c r="F148" s="79"/>
    </row>
    <row r="149" spans="1:6" ht="15.75">
      <c r="A149" s="79"/>
      <c r="B149" s="79"/>
      <c r="C149" s="78"/>
      <c r="D149" s="78"/>
      <c r="E149" s="79"/>
      <c r="F149" s="79"/>
    </row>
    <row r="150" spans="1:6" ht="15.75">
      <c r="A150" s="79"/>
      <c r="B150" s="79"/>
      <c r="C150" s="78"/>
      <c r="D150" s="78"/>
      <c r="E150" s="79"/>
      <c r="F150" s="79"/>
    </row>
    <row r="151" spans="1:6" ht="15.75">
      <c r="A151" s="79"/>
      <c r="B151" s="79"/>
      <c r="C151" s="78"/>
      <c r="D151" s="78"/>
      <c r="E151" s="79"/>
      <c r="F151" s="79"/>
    </row>
    <row r="152" spans="1:6" ht="15.75">
      <c r="A152" s="79"/>
      <c r="B152" s="79"/>
      <c r="C152" s="78"/>
      <c r="D152" s="78"/>
      <c r="E152" s="79"/>
      <c r="F152" s="79"/>
    </row>
    <row r="153" spans="1:6" ht="15.75">
      <c r="A153" s="79"/>
      <c r="B153" s="79"/>
      <c r="C153" s="78"/>
      <c r="D153" s="78"/>
      <c r="E153" s="79"/>
      <c r="F153" s="79"/>
    </row>
    <row r="154" spans="1:6" ht="15.75">
      <c r="A154" s="79"/>
      <c r="B154" s="79"/>
      <c r="C154" s="78"/>
      <c r="D154" s="78"/>
      <c r="E154" s="79"/>
      <c r="F154" s="79"/>
    </row>
    <row r="155" spans="1:6" ht="15.75">
      <c r="A155" s="79"/>
      <c r="B155" s="79"/>
      <c r="C155" s="78"/>
      <c r="D155" s="78"/>
      <c r="E155" s="79"/>
      <c r="F155" s="79"/>
    </row>
    <row r="156" spans="1:6" ht="15.75">
      <c r="A156" s="79"/>
      <c r="B156" s="79"/>
      <c r="C156" s="78"/>
      <c r="D156" s="78"/>
      <c r="E156" s="79"/>
      <c r="F156" s="79"/>
    </row>
    <row r="157" spans="1:6" ht="15.75">
      <c r="A157" s="79"/>
      <c r="B157" s="79"/>
      <c r="C157" s="78"/>
      <c r="D157" s="78"/>
      <c r="E157" s="79"/>
      <c r="F157" s="79"/>
    </row>
    <row r="158" spans="1:6" ht="15.75">
      <c r="A158" s="79"/>
      <c r="B158" s="79"/>
      <c r="C158" s="78"/>
      <c r="D158" s="78"/>
      <c r="E158" s="79"/>
      <c r="F158" s="79"/>
    </row>
    <row r="159" spans="1:6" ht="15.75">
      <c r="A159" s="79"/>
      <c r="B159" s="79"/>
      <c r="C159" s="78"/>
      <c r="D159" s="78"/>
      <c r="E159" s="79"/>
      <c r="F159" s="79"/>
    </row>
    <row r="160" spans="1:6" ht="15.75">
      <c r="A160" s="79"/>
      <c r="B160" s="79"/>
      <c r="C160" s="78"/>
      <c r="D160" s="78"/>
      <c r="E160" s="79"/>
      <c r="F160" s="79"/>
    </row>
    <row r="161" spans="1:6" ht="15.75">
      <c r="A161" s="79"/>
      <c r="B161" s="79"/>
      <c r="C161" s="78"/>
      <c r="D161" s="78"/>
      <c r="E161" s="79"/>
      <c r="F161" s="79"/>
    </row>
    <row r="162" spans="1:6" ht="15.75">
      <c r="A162" s="79"/>
      <c r="B162" s="79"/>
      <c r="C162" s="78"/>
      <c r="D162" s="78"/>
      <c r="E162" s="79"/>
      <c r="F162" s="79"/>
    </row>
    <row r="163" spans="1:6" ht="15.75">
      <c r="A163" s="79"/>
      <c r="B163" s="79"/>
      <c r="C163" s="78"/>
      <c r="D163" s="78"/>
      <c r="E163" s="79"/>
      <c r="F163" s="79"/>
    </row>
    <row r="164" spans="1:6" ht="15.75">
      <c r="A164" s="79"/>
      <c r="B164" s="79"/>
      <c r="C164" s="78"/>
      <c r="D164" s="78"/>
      <c r="E164" s="79"/>
      <c r="F164" s="79"/>
    </row>
    <row r="165" spans="1:6" ht="15.75">
      <c r="A165" s="79"/>
      <c r="B165" s="79"/>
      <c r="C165" s="78"/>
      <c r="D165" s="78"/>
      <c r="E165" s="79"/>
      <c r="F165" s="79"/>
    </row>
    <row r="166" spans="1:6" ht="15.75">
      <c r="A166" s="79"/>
      <c r="B166" s="79"/>
      <c r="C166" s="78"/>
      <c r="D166" s="78"/>
      <c r="E166" s="79"/>
      <c r="F166" s="79"/>
    </row>
    <row r="167" spans="1:6" ht="15.75">
      <c r="A167" s="79"/>
      <c r="B167" s="79"/>
      <c r="C167" s="78"/>
      <c r="D167" s="78"/>
      <c r="E167" s="79"/>
      <c r="F167" s="79"/>
    </row>
    <row r="168" spans="1:6" ht="15.75">
      <c r="A168" s="79"/>
      <c r="B168" s="79"/>
      <c r="C168" s="78"/>
      <c r="D168" s="78"/>
      <c r="E168" s="79"/>
      <c r="F168" s="79"/>
    </row>
    <row r="169" spans="1:6" ht="15.75">
      <c r="A169" s="79"/>
      <c r="B169" s="79"/>
      <c r="C169" s="78"/>
      <c r="D169" s="78"/>
      <c r="E169" s="79"/>
      <c r="F169" s="79"/>
    </row>
    <row r="170" spans="1:6" ht="15.75">
      <c r="A170" s="79"/>
      <c r="B170" s="79"/>
      <c r="C170" s="78"/>
      <c r="D170" s="78"/>
      <c r="E170" s="79"/>
      <c r="F170" s="79"/>
    </row>
    <row r="171" spans="1:6" ht="15.75">
      <c r="A171" s="79"/>
      <c r="B171" s="79"/>
      <c r="C171" s="78"/>
      <c r="D171" s="78"/>
      <c r="E171" s="79"/>
      <c r="F171" s="79"/>
    </row>
    <row r="172" spans="1:6" ht="15.75">
      <c r="A172" s="79"/>
      <c r="B172" s="79"/>
      <c r="C172" s="78"/>
      <c r="D172" s="78"/>
      <c r="E172" s="79"/>
      <c r="F172" s="79"/>
    </row>
    <row r="173" spans="1:6" ht="15.75">
      <c r="A173" s="79"/>
      <c r="B173" s="79"/>
      <c r="C173" s="78"/>
      <c r="D173" s="78"/>
      <c r="E173" s="79"/>
      <c r="F173" s="79"/>
    </row>
    <row r="174" spans="1:6" ht="15.75">
      <c r="A174" s="79"/>
      <c r="B174" s="79"/>
      <c r="C174" s="78"/>
      <c r="D174" s="78"/>
      <c r="E174" s="79"/>
      <c r="F174" s="79"/>
    </row>
    <row r="175" spans="1:6" ht="15.75">
      <c r="A175" s="79"/>
      <c r="B175" s="79"/>
      <c r="C175" s="78"/>
      <c r="D175" s="78"/>
      <c r="E175" s="79"/>
      <c r="F175" s="79"/>
    </row>
    <row r="176" spans="1:6" ht="15.75">
      <c r="A176" s="79"/>
      <c r="B176" s="79"/>
      <c r="C176" s="78"/>
      <c r="D176" s="78"/>
      <c r="E176" s="79"/>
      <c r="F176" s="79"/>
    </row>
    <row r="177" spans="1:6" ht="15.75">
      <c r="A177" s="79"/>
      <c r="B177" s="79"/>
      <c r="C177" s="78"/>
      <c r="D177" s="78"/>
      <c r="E177" s="79"/>
      <c r="F177" s="79"/>
    </row>
    <row r="178" spans="1:6" ht="15.75">
      <c r="A178" s="79"/>
      <c r="B178" s="79"/>
      <c r="C178" s="78"/>
      <c r="D178" s="78"/>
      <c r="E178" s="79"/>
      <c r="F178" s="79"/>
    </row>
    <row r="179" spans="1:6" ht="15.75">
      <c r="A179" s="79"/>
      <c r="B179" s="79"/>
      <c r="C179" s="78"/>
      <c r="D179" s="78"/>
      <c r="E179" s="79"/>
      <c r="F179" s="79"/>
    </row>
    <row r="180" spans="1:6" ht="15.75">
      <c r="A180" s="79"/>
      <c r="B180" s="79"/>
      <c r="C180" s="78"/>
      <c r="D180" s="78"/>
      <c r="E180" s="79"/>
      <c r="F180" s="79"/>
    </row>
    <row r="181" spans="1:6" ht="15.75">
      <c r="A181" s="79"/>
      <c r="B181" s="79"/>
      <c r="C181" s="78"/>
      <c r="D181" s="78"/>
      <c r="E181" s="79"/>
      <c r="F181" s="79"/>
    </row>
    <row r="182" spans="1:6" ht="15.75">
      <c r="A182" s="79"/>
      <c r="B182" s="79"/>
      <c r="C182" s="78"/>
      <c r="D182" s="78"/>
      <c r="E182" s="79"/>
      <c r="F182" s="79"/>
    </row>
    <row r="183" spans="1:6" ht="15.75">
      <c r="A183" s="79"/>
      <c r="B183" s="79"/>
      <c r="C183" s="78"/>
      <c r="D183" s="78"/>
      <c r="E183" s="79"/>
      <c r="F183" s="79"/>
    </row>
    <row r="184" spans="1:6" ht="15.75">
      <c r="A184" s="79"/>
      <c r="B184" s="79"/>
      <c r="C184" s="78"/>
      <c r="D184" s="78"/>
      <c r="E184" s="79"/>
      <c r="F184" s="79"/>
    </row>
    <row r="185" spans="1:6" ht="15.75">
      <c r="A185" s="79"/>
      <c r="B185" s="79"/>
      <c r="C185" s="78"/>
      <c r="D185" s="78"/>
      <c r="E185" s="79"/>
      <c r="F185" s="79"/>
    </row>
    <row r="186" spans="1:6" ht="15.75">
      <c r="A186" s="79"/>
      <c r="B186" s="79"/>
      <c r="C186" s="78"/>
      <c r="D186" s="78"/>
      <c r="E186" s="79"/>
      <c r="F186" s="79"/>
    </row>
    <row r="187" spans="1:6" ht="15.75">
      <c r="A187" s="79"/>
      <c r="B187" s="79"/>
      <c r="C187" s="78"/>
      <c r="D187" s="78"/>
      <c r="E187" s="79"/>
      <c r="F187" s="79"/>
    </row>
    <row r="188" spans="1:6" ht="15.75">
      <c r="A188" s="79"/>
      <c r="B188" s="79"/>
      <c r="C188" s="78"/>
      <c r="D188" s="78"/>
      <c r="E188" s="79"/>
      <c r="F188" s="79"/>
    </row>
    <row r="189" spans="1:6" ht="15.75">
      <c r="A189" s="79"/>
      <c r="B189" s="79"/>
      <c r="C189" s="78"/>
      <c r="D189" s="78"/>
      <c r="E189" s="79"/>
      <c r="F189" s="79"/>
    </row>
    <row r="190" spans="1:6" ht="15.75">
      <c r="A190" s="79"/>
      <c r="B190" s="79"/>
      <c r="C190" s="78"/>
      <c r="D190" s="78"/>
      <c r="E190" s="79"/>
      <c r="F190" s="79"/>
    </row>
    <row r="191" spans="1:6" ht="15.75">
      <c r="A191" s="79"/>
      <c r="B191" s="79"/>
      <c r="C191" s="78"/>
      <c r="D191" s="78"/>
      <c r="E191" s="79"/>
      <c r="F191" s="79"/>
    </row>
    <row r="192" spans="1:6" ht="15.75">
      <c r="A192" s="79"/>
      <c r="B192" s="79"/>
      <c r="C192" s="78"/>
      <c r="D192" s="78"/>
      <c r="E192" s="79"/>
      <c r="F192" s="79"/>
    </row>
    <row r="193" spans="1:6" ht="15.75">
      <c r="A193" s="79"/>
      <c r="B193" s="79"/>
      <c r="C193" s="78"/>
      <c r="D193" s="78"/>
      <c r="E193" s="79"/>
      <c r="F193" s="79"/>
    </row>
    <row r="194" spans="1:6" ht="15.75">
      <c r="A194" s="79"/>
      <c r="B194" s="79"/>
      <c r="C194" s="78"/>
      <c r="D194" s="78"/>
      <c r="E194" s="79"/>
      <c r="F194" s="79"/>
    </row>
    <row r="195" spans="1:6" ht="15.75">
      <c r="A195" s="79"/>
      <c r="B195" s="79"/>
      <c r="C195" s="78"/>
      <c r="D195" s="78"/>
      <c r="E195" s="79"/>
      <c r="F195" s="79"/>
    </row>
    <row r="196" spans="1:6" ht="15.75">
      <c r="A196" s="79"/>
      <c r="B196" s="79"/>
      <c r="C196" s="78"/>
      <c r="D196" s="78"/>
      <c r="E196" s="79"/>
      <c r="F196" s="79"/>
    </row>
    <row r="197" spans="1:6" ht="15.75">
      <c r="A197" s="79"/>
      <c r="B197" s="79"/>
      <c r="C197" s="78"/>
      <c r="D197" s="78"/>
      <c r="E197" s="79"/>
      <c r="F197" s="79"/>
    </row>
    <row r="198" spans="1:6" ht="15.75">
      <c r="A198" s="79"/>
      <c r="B198" s="79"/>
      <c r="C198" s="78"/>
      <c r="D198" s="78"/>
      <c r="E198" s="79"/>
      <c r="F198" s="79"/>
    </row>
    <row r="199" spans="1:6" ht="15.75">
      <c r="A199" s="79"/>
      <c r="B199" s="79"/>
      <c r="C199" s="78"/>
      <c r="D199" s="78"/>
      <c r="E199" s="79"/>
      <c r="F199" s="79"/>
    </row>
    <row r="200" spans="1:6" ht="15.75">
      <c r="A200" s="79"/>
      <c r="B200" s="79"/>
      <c r="C200" s="78"/>
      <c r="D200" s="78"/>
      <c r="E200" s="79"/>
      <c r="F200" s="79"/>
    </row>
    <row r="201" spans="1:6" ht="15.75">
      <c r="A201" s="79"/>
      <c r="B201" s="79"/>
      <c r="C201" s="78"/>
      <c r="D201" s="78"/>
      <c r="E201" s="79"/>
      <c r="F201" s="79"/>
    </row>
    <row r="202" spans="1:6" ht="15.75">
      <c r="A202" s="79"/>
      <c r="B202" s="79"/>
      <c r="C202" s="78"/>
      <c r="D202" s="78"/>
      <c r="E202" s="79"/>
      <c r="F202" s="79"/>
    </row>
    <row r="203" spans="1:6" ht="15.75">
      <c r="A203" s="79"/>
      <c r="B203" s="79"/>
      <c r="C203" s="78"/>
      <c r="D203" s="78"/>
      <c r="E203" s="79"/>
      <c r="F203" s="79"/>
    </row>
    <row r="204" spans="1:6" ht="15.75">
      <c r="A204" s="79"/>
      <c r="B204" s="79"/>
      <c r="C204" s="78"/>
      <c r="D204" s="78"/>
      <c r="E204" s="79"/>
      <c r="F204" s="79"/>
    </row>
    <row r="205" spans="1:6" ht="15.75">
      <c r="A205" s="79"/>
      <c r="B205" s="79"/>
      <c r="C205" s="78"/>
      <c r="D205" s="78"/>
      <c r="E205" s="79"/>
      <c r="F205" s="79"/>
    </row>
    <row r="206" spans="1:6" ht="15.75">
      <c r="A206" s="79"/>
      <c r="B206" s="79"/>
      <c r="C206" s="78"/>
      <c r="D206" s="78"/>
      <c r="E206" s="79"/>
      <c r="F206" s="79"/>
    </row>
    <row r="207" spans="1:6" ht="15.75">
      <c r="A207" s="79"/>
      <c r="B207" s="79"/>
      <c r="C207" s="78"/>
      <c r="D207" s="78"/>
      <c r="E207" s="79"/>
      <c r="F207" s="79"/>
    </row>
    <row r="208" spans="1:6" ht="15.75">
      <c r="A208" s="79"/>
      <c r="B208" s="79"/>
      <c r="C208" s="78"/>
      <c r="D208" s="78"/>
      <c r="E208" s="79"/>
      <c r="F208" s="79"/>
    </row>
    <row r="209" spans="1:6" ht="15.75">
      <c r="A209" s="79"/>
      <c r="B209" s="79"/>
      <c r="C209" s="78"/>
      <c r="D209" s="78"/>
      <c r="E209" s="79"/>
      <c r="F209" s="79"/>
    </row>
    <row r="210" spans="1:6" ht="15.75">
      <c r="A210" s="79"/>
      <c r="B210" s="79"/>
      <c r="C210" s="78"/>
      <c r="D210" s="78"/>
      <c r="E210" s="79"/>
      <c r="F210" s="79"/>
    </row>
    <row r="211" spans="1:6" ht="15.75">
      <c r="A211" s="79"/>
      <c r="B211" s="79"/>
      <c r="C211" s="78"/>
      <c r="D211" s="78"/>
      <c r="E211" s="79"/>
      <c r="F211" s="79"/>
    </row>
    <row r="212" spans="1:6" ht="15.75">
      <c r="A212" s="79"/>
      <c r="B212" s="79"/>
      <c r="C212" s="78"/>
      <c r="D212" s="78"/>
      <c r="E212" s="79"/>
      <c r="F212" s="79"/>
    </row>
    <row r="213" spans="1:6" ht="15.75">
      <c r="A213" s="79"/>
      <c r="B213" s="79"/>
      <c r="C213" s="78"/>
      <c r="D213" s="78"/>
      <c r="E213" s="79"/>
      <c r="F213" s="79"/>
    </row>
    <row r="214" spans="1:6" ht="15.75">
      <c r="A214" s="79"/>
      <c r="B214" s="79"/>
      <c r="C214" s="78"/>
      <c r="D214" s="78"/>
      <c r="E214" s="79"/>
      <c r="F214" s="79"/>
    </row>
    <row r="215" spans="1:6" ht="15.75">
      <c r="A215" s="79"/>
      <c r="B215" s="79"/>
      <c r="C215" s="78"/>
      <c r="D215" s="78"/>
      <c r="E215" s="79"/>
      <c r="F215" s="79"/>
    </row>
    <row r="216" spans="1:6" ht="15.75">
      <c r="A216" s="79"/>
      <c r="B216" s="79"/>
      <c r="C216" s="78"/>
      <c r="D216" s="78"/>
      <c r="E216" s="79"/>
      <c r="F216" s="79"/>
    </row>
    <row r="217" spans="1:6" ht="15.75">
      <c r="A217" s="79"/>
      <c r="B217" s="79"/>
      <c r="C217" s="78"/>
      <c r="D217" s="78"/>
      <c r="E217" s="79"/>
      <c r="F217" s="79"/>
    </row>
    <row r="218" spans="1:6" ht="15.75">
      <c r="A218" s="79"/>
      <c r="B218" s="79"/>
      <c r="C218" s="78"/>
      <c r="D218" s="78"/>
      <c r="E218" s="79"/>
      <c r="F218" s="79"/>
    </row>
    <row r="219" spans="1:6" ht="15.75">
      <c r="A219" s="79"/>
      <c r="B219" s="79"/>
      <c r="C219" s="78"/>
      <c r="D219" s="78"/>
      <c r="E219" s="79"/>
      <c r="F219" s="79"/>
    </row>
    <row r="220" spans="1:6" ht="15.75">
      <c r="A220" s="79"/>
      <c r="B220" s="79"/>
      <c r="C220" s="78"/>
      <c r="D220" s="78"/>
      <c r="E220" s="79"/>
      <c r="F220" s="79"/>
    </row>
    <row r="221" spans="1:6" ht="15.75">
      <c r="A221" s="79"/>
      <c r="B221" s="79"/>
      <c r="C221" s="78"/>
      <c r="D221" s="78"/>
      <c r="E221" s="79"/>
      <c r="F221" s="79"/>
    </row>
    <row r="222" spans="1:6" ht="15.75">
      <c r="A222" s="79"/>
      <c r="B222" s="79"/>
      <c r="C222" s="78"/>
      <c r="D222" s="78"/>
      <c r="E222" s="79"/>
      <c r="F222" s="79"/>
    </row>
    <row r="223" spans="1:6" ht="15.75">
      <c r="A223" s="79"/>
      <c r="B223" s="79"/>
      <c r="C223" s="78"/>
      <c r="D223" s="78"/>
      <c r="E223" s="79"/>
      <c r="F223" s="79"/>
    </row>
    <row r="224" spans="1:6" ht="15.75">
      <c r="A224" s="79"/>
      <c r="B224" s="79"/>
      <c r="C224" s="78"/>
      <c r="D224" s="78"/>
      <c r="E224" s="79"/>
      <c r="F224" s="79"/>
    </row>
    <row r="225" spans="1:6" ht="15.75">
      <c r="A225" s="79"/>
      <c r="B225" s="79"/>
      <c r="C225" s="78"/>
      <c r="D225" s="78"/>
      <c r="E225" s="79"/>
      <c r="F225" s="79"/>
    </row>
    <row r="226" spans="1:6" ht="15.75">
      <c r="A226" s="79"/>
      <c r="B226" s="79"/>
      <c r="C226" s="78"/>
      <c r="D226" s="78"/>
      <c r="E226" s="79"/>
      <c r="F226" s="79"/>
    </row>
    <row r="227" spans="1:6" ht="15.75">
      <c r="A227" s="79"/>
      <c r="B227" s="79"/>
      <c r="C227" s="78"/>
      <c r="D227" s="78"/>
      <c r="E227" s="79"/>
      <c r="F227" s="79"/>
    </row>
    <row r="228" spans="1:6" ht="15.75">
      <c r="A228" s="79"/>
      <c r="B228" s="79"/>
      <c r="C228" s="78"/>
      <c r="D228" s="78"/>
      <c r="E228" s="79"/>
      <c r="F228" s="79"/>
    </row>
    <row r="229" spans="1:6" ht="15.75">
      <c r="A229" s="79"/>
      <c r="B229" s="79"/>
      <c r="C229" s="78"/>
      <c r="D229" s="78"/>
      <c r="E229" s="79"/>
      <c r="F229" s="79"/>
    </row>
    <row r="230" spans="1:6" ht="15.75">
      <c r="A230" s="79"/>
      <c r="B230" s="79"/>
      <c r="C230" s="78"/>
      <c r="D230" s="78"/>
      <c r="E230" s="79"/>
      <c r="F230" s="79"/>
    </row>
    <row r="231" spans="1:6" ht="15.75">
      <c r="A231" s="79"/>
      <c r="B231" s="79"/>
      <c r="C231" s="78"/>
      <c r="D231" s="78"/>
      <c r="E231" s="79"/>
      <c r="F231" s="79"/>
    </row>
    <row r="232" spans="1:6" ht="15.75">
      <c r="A232" s="79"/>
      <c r="B232" s="79"/>
      <c r="C232" s="78"/>
      <c r="D232" s="78"/>
      <c r="E232" s="79"/>
      <c r="F232" s="79"/>
    </row>
    <row r="233" spans="1:6" ht="15.75">
      <c r="A233" s="79"/>
      <c r="B233" s="79"/>
      <c r="C233" s="78"/>
      <c r="D233" s="78"/>
      <c r="E233" s="79"/>
      <c r="F233" s="79"/>
    </row>
    <row r="234" spans="1:6" ht="15.75">
      <c r="A234" s="79"/>
      <c r="B234" s="79"/>
      <c r="C234" s="78"/>
      <c r="D234" s="78"/>
      <c r="E234" s="79"/>
      <c r="F234" s="79"/>
    </row>
    <row r="235" spans="1:6" ht="15.75">
      <c r="A235" s="79"/>
      <c r="B235" s="79"/>
      <c r="C235" s="78"/>
      <c r="D235" s="78"/>
      <c r="E235" s="79"/>
      <c r="F235" s="79"/>
    </row>
    <row r="236" spans="1:6" ht="15.75">
      <c r="A236" s="79"/>
      <c r="B236" s="79"/>
      <c r="C236" s="78"/>
      <c r="D236" s="78"/>
      <c r="E236" s="79"/>
      <c r="F236" s="79"/>
    </row>
    <row r="237" spans="1:6" ht="15.75">
      <c r="A237" s="79"/>
      <c r="B237" s="79"/>
      <c r="C237" s="78"/>
      <c r="D237" s="78"/>
      <c r="E237" s="79"/>
      <c r="F237" s="79"/>
    </row>
    <row r="238" spans="1:6" ht="15.75">
      <c r="A238" s="79"/>
      <c r="B238" s="79"/>
      <c r="C238" s="78"/>
      <c r="D238" s="78"/>
      <c r="E238" s="79"/>
      <c r="F238" s="79"/>
    </row>
    <row r="239" spans="1:6" ht="15.75">
      <c r="A239" s="79"/>
      <c r="B239" s="79"/>
      <c r="C239" s="78"/>
      <c r="D239" s="78"/>
      <c r="E239" s="79"/>
      <c r="F239" s="79"/>
    </row>
    <row r="240" spans="1:6" ht="15.75">
      <c r="A240" s="79"/>
      <c r="B240" s="79"/>
      <c r="C240" s="78"/>
      <c r="D240" s="78"/>
      <c r="E240" s="79"/>
      <c r="F240" s="79"/>
    </row>
    <row r="241" spans="1:6" ht="15.75">
      <c r="A241" s="79"/>
      <c r="B241" s="79"/>
      <c r="C241" s="78"/>
      <c r="D241" s="78"/>
      <c r="E241" s="79"/>
      <c r="F241" s="79"/>
    </row>
    <row r="242" spans="1:6" ht="15.75">
      <c r="A242" s="79"/>
      <c r="B242" s="79"/>
      <c r="C242" s="78"/>
      <c r="D242" s="78"/>
      <c r="E242" s="79"/>
      <c r="F242" s="79"/>
    </row>
    <row r="243" spans="1:6" ht="15.75">
      <c r="A243" s="79"/>
      <c r="B243" s="79"/>
      <c r="C243" s="78"/>
      <c r="D243" s="78"/>
      <c r="E243" s="79"/>
      <c r="F243" s="79"/>
    </row>
    <row r="244" spans="1:6" ht="15.75">
      <c r="A244" s="79"/>
      <c r="B244" s="79"/>
      <c r="C244" s="78"/>
      <c r="D244" s="78"/>
      <c r="E244" s="79"/>
      <c r="F244" s="79"/>
    </row>
    <row r="245" spans="1:6" ht="15.75">
      <c r="A245" s="79"/>
      <c r="B245" s="79"/>
      <c r="C245" s="78"/>
      <c r="D245" s="78"/>
      <c r="E245" s="79"/>
      <c r="F245" s="79"/>
    </row>
    <row r="246" spans="1:6" ht="15.75">
      <c r="A246" s="79"/>
      <c r="B246" s="79"/>
      <c r="C246" s="78"/>
      <c r="D246" s="78"/>
      <c r="E246" s="79"/>
      <c r="F246" s="79"/>
    </row>
    <row r="247" spans="1:6" ht="15.75">
      <c r="A247" s="79"/>
      <c r="B247" s="79"/>
      <c r="C247" s="78"/>
      <c r="D247" s="78"/>
      <c r="E247" s="79"/>
      <c r="F247" s="79"/>
    </row>
    <row r="248" spans="1:6" ht="15.75">
      <c r="A248" s="79"/>
      <c r="B248" s="79"/>
      <c r="C248" s="78"/>
      <c r="D248" s="78"/>
      <c r="E248" s="79"/>
      <c r="F248" s="79"/>
    </row>
    <row r="249" spans="1:6" ht="15.75">
      <c r="A249" s="79"/>
      <c r="B249" s="79"/>
      <c r="C249" s="78"/>
      <c r="D249" s="78"/>
      <c r="E249" s="79"/>
      <c r="F249" s="79"/>
    </row>
    <row r="250" spans="1:6" ht="15.75">
      <c r="A250" s="79"/>
      <c r="B250" s="79"/>
      <c r="C250" s="78"/>
      <c r="D250" s="78"/>
      <c r="E250" s="79"/>
      <c r="F250" s="79"/>
    </row>
    <row r="251" spans="1:6" ht="15.75">
      <c r="A251" s="79"/>
      <c r="B251" s="79"/>
      <c r="C251" s="78"/>
      <c r="D251" s="78"/>
      <c r="E251" s="79"/>
      <c r="F251" s="79"/>
    </row>
    <row r="252" spans="1:6" ht="15.75">
      <c r="A252" s="79"/>
      <c r="B252" s="79"/>
      <c r="C252" s="78"/>
      <c r="D252" s="78"/>
      <c r="E252" s="79"/>
      <c r="F252" s="79"/>
    </row>
    <row r="253" spans="1:6" ht="15.75">
      <c r="A253" s="79"/>
      <c r="B253" s="79"/>
      <c r="C253" s="78"/>
      <c r="D253" s="78"/>
      <c r="E253" s="79"/>
      <c r="F253" s="79"/>
    </row>
    <row r="254" spans="1:6" ht="15.75">
      <c r="A254" s="79"/>
      <c r="B254" s="79"/>
      <c r="C254" s="78"/>
      <c r="D254" s="78"/>
      <c r="E254" s="79"/>
      <c r="F254" s="79"/>
    </row>
    <row r="255" spans="1:6" ht="15.75">
      <c r="A255" s="79"/>
      <c r="B255" s="79"/>
      <c r="C255" s="78"/>
      <c r="D255" s="78"/>
      <c r="E255" s="79"/>
      <c r="F255" s="79"/>
    </row>
    <row r="256" spans="1:6" ht="15.75">
      <c r="A256" s="79"/>
      <c r="B256" s="79"/>
      <c r="C256" s="78"/>
      <c r="D256" s="78"/>
      <c r="E256" s="79"/>
      <c r="F256" s="79"/>
    </row>
    <row r="257" spans="1:6" ht="15.75">
      <c r="A257" s="79"/>
      <c r="B257" s="79"/>
      <c r="C257" s="78"/>
      <c r="D257" s="78"/>
      <c r="E257" s="79"/>
      <c r="F257" s="79"/>
    </row>
    <row r="258" spans="1:6" ht="15.75">
      <c r="A258" s="79"/>
      <c r="B258" s="79"/>
      <c r="C258" s="78"/>
      <c r="D258" s="78"/>
      <c r="E258" s="79"/>
      <c r="F258" s="79"/>
    </row>
    <row r="259" spans="1:6" ht="15.75">
      <c r="A259" s="79"/>
      <c r="B259" s="79"/>
      <c r="C259" s="78"/>
      <c r="D259" s="78"/>
      <c r="E259" s="79"/>
      <c r="F259" s="79"/>
    </row>
    <row r="260" spans="1:6" ht="15.75">
      <c r="A260" s="79"/>
      <c r="B260" s="79"/>
      <c r="C260" s="78"/>
      <c r="D260" s="78"/>
      <c r="E260" s="79"/>
      <c r="F260" s="79"/>
    </row>
    <row r="261" spans="1:6" ht="15.75">
      <c r="A261" s="79"/>
      <c r="B261" s="79"/>
      <c r="C261" s="78"/>
      <c r="D261" s="78"/>
      <c r="E261" s="79"/>
      <c r="F261" s="79"/>
    </row>
    <row r="262" spans="1:6" ht="15.75">
      <c r="A262" s="79"/>
      <c r="B262" s="79"/>
      <c r="C262" s="78"/>
      <c r="D262" s="78"/>
      <c r="E262" s="79"/>
      <c r="F262" s="79"/>
    </row>
    <row r="263" spans="1:6" ht="15.75">
      <c r="A263" s="79"/>
      <c r="B263" s="79"/>
      <c r="C263" s="78"/>
      <c r="D263" s="78"/>
      <c r="E263" s="79"/>
      <c r="F263" s="79"/>
    </row>
    <row r="264" spans="1:6" ht="15.75">
      <c r="A264" s="79"/>
      <c r="B264" s="79"/>
      <c r="C264" s="78"/>
      <c r="D264" s="78"/>
      <c r="E264" s="79"/>
      <c r="F264" s="79"/>
    </row>
    <row r="265" spans="1:6" ht="15.75">
      <c r="A265" s="79"/>
      <c r="B265" s="79"/>
      <c r="C265" s="78"/>
      <c r="D265" s="78"/>
      <c r="E265" s="79"/>
      <c r="F265" s="79"/>
    </row>
    <row r="266" spans="1:6" ht="15.75">
      <c r="A266" s="79"/>
      <c r="B266" s="79"/>
      <c r="C266" s="78"/>
      <c r="D266" s="78"/>
      <c r="E266" s="79"/>
      <c r="F266" s="79"/>
    </row>
    <row r="267" spans="1:6" ht="15.75">
      <c r="A267" s="79"/>
      <c r="B267" s="79"/>
      <c r="C267" s="78"/>
      <c r="D267" s="78"/>
      <c r="E267" s="79"/>
      <c r="F267" s="79"/>
    </row>
    <row r="268" spans="1:6" ht="15.75">
      <c r="A268" s="79"/>
      <c r="B268" s="79"/>
      <c r="C268" s="78"/>
      <c r="D268" s="78"/>
      <c r="E268" s="79"/>
      <c r="F268" s="79"/>
    </row>
    <row r="269" spans="1:6" ht="15.75">
      <c r="A269" s="79"/>
      <c r="B269" s="79"/>
      <c r="C269" s="78"/>
      <c r="D269" s="78"/>
      <c r="E269" s="79"/>
      <c r="F269" s="79"/>
    </row>
    <row r="270" spans="1:6" ht="15.75">
      <c r="A270" s="79"/>
      <c r="B270" s="79"/>
      <c r="C270" s="78"/>
      <c r="D270" s="78"/>
      <c r="E270" s="79"/>
      <c r="F270" s="79"/>
    </row>
    <row r="271" spans="1:6" ht="15.75">
      <c r="A271" s="79"/>
      <c r="B271" s="79"/>
      <c r="C271" s="78"/>
      <c r="D271" s="78"/>
      <c r="E271" s="79"/>
      <c r="F271" s="79"/>
    </row>
    <row r="272" spans="1:6" ht="15.75">
      <c r="A272" s="79"/>
      <c r="B272" s="79"/>
      <c r="C272" s="78"/>
      <c r="D272" s="78"/>
      <c r="E272" s="79"/>
      <c r="F272" s="79"/>
    </row>
    <row r="273" spans="1:6" ht="15.75">
      <c r="A273" s="79"/>
      <c r="B273" s="79"/>
      <c r="C273" s="78"/>
      <c r="D273" s="78"/>
      <c r="E273" s="79"/>
      <c r="F273" s="79"/>
    </row>
    <row r="274" spans="1:6" ht="15.75">
      <c r="A274" s="79"/>
      <c r="B274" s="79"/>
      <c r="C274" s="78"/>
      <c r="D274" s="78"/>
      <c r="E274" s="79"/>
      <c r="F274" s="79"/>
    </row>
    <row r="275" spans="1:6" ht="15.75">
      <c r="A275" s="79"/>
      <c r="B275" s="79"/>
      <c r="C275" s="78"/>
      <c r="D275" s="78"/>
      <c r="E275" s="79"/>
      <c r="F275" s="79"/>
    </row>
    <row r="276" spans="1:6" ht="15.75">
      <c r="A276" s="79"/>
      <c r="B276" s="79"/>
      <c r="C276" s="78"/>
      <c r="D276" s="78"/>
      <c r="E276" s="79"/>
      <c r="F276" s="79"/>
    </row>
    <row r="277" spans="1:6" ht="15.75">
      <c r="A277" s="79"/>
      <c r="B277" s="79"/>
      <c r="C277" s="78"/>
      <c r="D277" s="78"/>
      <c r="E277" s="79"/>
      <c r="F277" s="79"/>
    </row>
    <row r="278" spans="1:6" ht="15.75">
      <c r="A278" s="79"/>
      <c r="B278" s="79"/>
      <c r="C278" s="78"/>
      <c r="D278" s="78"/>
      <c r="E278" s="79"/>
      <c r="F278" s="79"/>
    </row>
    <row r="279" spans="1:6" ht="15.75">
      <c r="A279" s="79"/>
      <c r="B279" s="79"/>
      <c r="C279" s="78"/>
      <c r="D279" s="78"/>
      <c r="E279" s="79"/>
      <c r="F279" s="79"/>
    </row>
    <row r="280" spans="1:6" ht="15.75">
      <c r="A280" s="79"/>
      <c r="B280" s="79"/>
      <c r="C280" s="78"/>
      <c r="D280" s="78"/>
      <c r="E280" s="79"/>
      <c r="F280" s="79"/>
    </row>
    <row r="281" spans="1:6" ht="15.75">
      <c r="A281" s="79"/>
      <c r="B281" s="79"/>
      <c r="C281" s="78"/>
      <c r="D281" s="78"/>
      <c r="E281" s="79"/>
      <c r="F281" s="79"/>
    </row>
    <row r="282" spans="1:6" ht="15.75">
      <c r="A282" s="79"/>
      <c r="B282" s="79"/>
      <c r="C282" s="78"/>
      <c r="D282" s="78"/>
      <c r="E282" s="79"/>
      <c r="F282" s="79"/>
    </row>
    <row r="283" spans="1:6" ht="15.75">
      <c r="A283" s="79"/>
      <c r="B283" s="79"/>
      <c r="C283" s="78"/>
      <c r="D283" s="78"/>
      <c r="E283" s="79"/>
      <c r="F283" s="79"/>
    </row>
    <row r="284" spans="1:6" ht="15.75">
      <c r="A284" s="79"/>
      <c r="B284" s="79"/>
      <c r="C284" s="78"/>
      <c r="D284" s="78"/>
      <c r="E284" s="79"/>
      <c r="F284" s="79"/>
    </row>
    <row r="285" spans="1:6" ht="15.75">
      <c r="A285" s="79"/>
      <c r="B285" s="79"/>
      <c r="C285" s="78"/>
      <c r="D285" s="78"/>
      <c r="E285" s="79"/>
      <c r="F285" s="79"/>
    </row>
    <row r="286" spans="1:6" ht="15.75">
      <c r="A286" s="79"/>
      <c r="B286" s="79"/>
      <c r="C286" s="78"/>
      <c r="D286" s="78"/>
      <c r="E286" s="79"/>
      <c r="F286" s="79"/>
    </row>
    <row r="287" spans="1:6" ht="15.75">
      <c r="A287" s="79"/>
      <c r="B287" s="79"/>
      <c r="C287" s="78"/>
      <c r="D287" s="78"/>
      <c r="E287" s="79"/>
      <c r="F287" s="79"/>
    </row>
    <row r="288" spans="1:6" ht="15.75">
      <c r="A288" s="79"/>
      <c r="B288" s="79"/>
      <c r="C288" s="78"/>
      <c r="D288" s="78"/>
      <c r="E288" s="79"/>
      <c r="F288" s="79"/>
    </row>
    <row r="289" spans="1:6" ht="15.75">
      <c r="A289" s="79"/>
      <c r="B289" s="79"/>
      <c r="C289" s="78"/>
      <c r="D289" s="78"/>
      <c r="E289" s="79"/>
      <c r="F289" s="79"/>
    </row>
    <row r="290" spans="1:6" ht="15.75">
      <c r="A290" s="79"/>
      <c r="B290" s="79"/>
      <c r="C290" s="78"/>
      <c r="D290" s="78"/>
      <c r="E290" s="79"/>
      <c r="F290" s="79"/>
    </row>
    <row r="291" spans="1:6" ht="15.75">
      <c r="A291" s="79"/>
      <c r="B291" s="79"/>
      <c r="C291" s="78"/>
      <c r="D291" s="78"/>
      <c r="E291" s="79"/>
      <c r="F291" s="79"/>
    </row>
    <row r="292" spans="1:6" ht="15.75">
      <c r="A292" s="79"/>
      <c r="B292" s="79"/>
      <c r="C292" s="78"/>
      <c r="D292" s="78"/>
      <c r="E292" s="79"/>
      <c r="F292" s="79"/>
    </row>
    <row r="293" spans="1:6" ht="15.75">
      <c r="A293" s="79"/>
      <c r="B293" s="79"/>
      <c r="C293" s="78"/>
      <c r="D293" s="78"/>
      <c r="E293" s="79"/>
      <c r="F293" s="79"/>
    </row>
    <row r="294" spans="1:6" ht="15.75">
      <c r="A294" s="79"/>
      <c r="B294" s="79"/>
      <c r="C294" s="78"/>
      <c r="D294" s="78"/>
      <c r="E294" s="79"/>
      <c r="F294" s="79"/>
    </row>
    <row r="295" spans="1:6" ht="15.75">
      <c r="A295" s="79"/>
      <c r="B295" s="79"/>
      <c r="C295" s="78"/>
      <c r="D295" s="78"/>
      <c r="E295" s="79"/>
      <c r="F295" s="79"/>
    </row>
    <row r="296" spans="1:6" ht="15.75">
      <c r="A296" s="79"/>
      <c r="B296" s="79"/>
      <c r="C296" s="78"/>
      <c r="D296" s="78"/>
      <c r="E296" s="79"/>
      <c r="F296" s="79"/>
    </row>
    <row r="297" spans="1:6" ht="15.75">
      <c r="A297" s="79"/>
      <c r="B297" s="79"/>
      <c r="C297" s="78"/>
      <c r="D297" s="78"/>
      <c r="E297" s="79"/>
      <c r="F297" s="79"/>
    </row>
    <row r="298" spans="1:6" ht="15.75">
      <c r="A298" s="79"/>
      <c r="B298" s="79"/>
      <c r="C298" s="78"/>
      <c r="D298" s="78"/>
      <c r="E298" s="79"/>
      <c r="F298" s="79"/>
    </row>
    <row r="299" spans="1:6" ht="15.75">
      <c r="A299" s="79"/>
      <c r="B299" s="79"/>
      <c r="C299" s="78"/>
      <c r="D299" s="78"/>
      <c r="E299" s="79"/>
      <c r="F299" s="79"/>
    </row>
    <row r="300" spans="1:6" ht="15.75">
      <c r="A300" s="79"/>
      <c r="B300" s="79"/>
      <c r="C300" s="78"/>
      <c r="D300" s="78"/>
      <c r="E300" s="79"/>
      <c r="F300" s="79"/>
    </row>
    <row r="301" spans="1:6" ht="15.75">
      <c r="A301" s="79"/>
      <c r="B301" s="79"/>
      <c r="C301" s="78"/>
      <c r="D301" s="78"/>
      <c r="E301" s="79"/>
      <c r="F301" s="79"/>
    </row>
    <row r="302" spans="1:6" ht="15.75">
      <c r="A302" s="79"/>
      <c r="B302" s="79"/>
      <c r="C302" s="78"/>
      <c r="D302" s="78"/>
      <c r="E302" s="79"/>
      <c r="F302" s="79"/>
    </row>
    <row r="303" spans="1:6" ht="15.75">
      <c r="A303" s="79"/>
      <c r="B303" s="79"/>
      <c r="C303" s="78"/>
      <c r="D303" s="78"/>
      <c r="E303" s="79"/>
      <c r="F303" s="79"/>
    </row>
    <row r="304" spans="1:6" ht="15.75">
      <c r="A304" s="79"/>
      <c r="B304" s="79"/>
      <c r="C304" s="78"/>
      <c r="D304" s="78"/>
      <c r="E304" s="79"/>
      <c r="F304" s="79"/>
    </row>
    <row r="305" spans="1:6" ht="15.75">
      <c r="A305" s="79"/>
      <c r="B305" s="79"/>
      <c r="C305" s="78"/>
      <c r="D305" s="78"/>
      <c r="E305" s="79"/>
      <c r="F305" s="79"/>
    </row>
    <row r="306" spans="1:6" ht="15.75">
      <c r="A306" s="79"/>
      <c r="B306" s="79"/>
      <c r="C306" s="78"/>
      <c r="D306" s="78"/>
      <c r="E306" s="79"/>
      <c r="F306" s="79"/>
    </row>
    <row r="307" spans="1:6" ht="15.75">
      <c r="A307" s="79"/>
      <c r="B307" s="79"/>
      <c r="C307" s="78"/>
      <c r="D307" s="78"/>
      <c r="E307" s="79"/>
      <c r="F307" s="79"/>
    </row>
    <row r="308" spans="1:6" ht="15.75">
      <c r="A308" s="79"/>
      <c r="B308" s="79"/>
      <c r="C308" s="78"/>
      <c r="D308" s="78"/>
      <c r="E308" s="79"/>
      <c r="F308" s="79"/>
    </row>
    <row r="309" spans="1:6" ht="15.75">
      <c r="A309" s="79"/>
      <c r="B309" s="79"/>
      <c r="C309" s="78"/>
      <c r="D309" s="78"/>
      <c r="E309" s="79"/>
      <c r="F309" s="79"/>
    </row>
    <row r="310" spans="1:6" ht="15.75">
      <c r="A310" s="79"/>
      <c r="B310" s="79"/>
      <c r="C310" s="78"/>
      <c r="D310" s="78"/>
      <c r="E310" s="79"/>
      <c r="F310" s="79"/>
    </row>
    <row r="311" spans="1:6" ht="15.75">
      <c r="A311" s="79"/>
      <c r="B311" s="79"/>
      <c r="C311" s="78"/>
      <c r="D311" s="78"/>
      <c r="E311" s="79"/>
      <c r="F311" s="79"/>
    </row>
    <row r="312" spans="1:6" ht="15.75">
      <c r="A312" s="79"/>
      <c r="B312" s="79"/>
      <c r="C312" s="78"/>
      <c r="D312" s="78"/>
      <c r="E312" s="79"/>
      <c r="F312" s="79"/>
    </row>
    <row r="313" spans="1:6" ht="15.75">
      <c r="A313" s="79"/>
      <c r="B313" s="79"/>
      <c r="C313" s="78"/>
      <c r="D313" s="78"/>
      <c r="E313" s="79"/>
      <c r="F313" s="79"/>
    </row>
    <row r="314" spans="1:6" ht="15.75">
      <c r="A314" s="79"/>
      <c r="B314" s="79"/>
      <c r="C314" s="78"/>
      <c r="D314" s="78"/>
      <c r="E314" s="79"/>
      <c r="F314" s="79"/>
    </row>
    <row r="315" spans="1:6" ht="15.75">
      <c r="A315" s="79"/>
      <c r="B315" s="79"/>
      <c r="C315" s="78"/>
      <c r="D315" s="78"/>
      <c r="E315" s="79"/>
      <c r="F315" s="79"/>
    </row>
    <row r="316" spans="1:6" ht="15.75">
      <c r="A316" s="79"/>
      <c r="B316" s="79"/>
      <c r="C316" s="78"/>
      <c r="D316" s="78"/>
      <c r="E316" s="79"/>
      <c r="F316" s="79"/>
    </row>
    <row r="317" spans="1:6" ht="15.75">
      <c r="A317" s="79"/>
      <c r="B317" s="79"/>
      <c r="C317" s="78"/>
      <c r="D317" s="78"/>
      <c r="E317" s="79"/>
      <c r="F317" s="79"/>
    </row>
    <row r="318" spans="1:6" ht="15.75">
      <c r="A318" s="79"/>
      <c r="B318" s="79"/>
      <c r="C318" s="78"/>
      <c r="D318" s="78"/>
      <c r="E318" s="79"/>
      <c r="F318" s="79"/>
    </row>
    <row r="319" spans="1:6" ht="15.75">
      <c r="A319" s="79"/>
      <c r="B319" s="79"/>
      <c r="C319" s="78"/>
      <c r="D319" s="78"/>
      <c r="E319" s="79"/>
      <c r="F319" s="79"/>
    </row>
    <row r="320" spans="1:6" ht="15.75">
      <c r="A320" s="79"/>
      <c r="B320" s="79"/>
      <c r="C320" s="78"/>
      <c r="D320" s="78"/>
      <c r="E320" s="79"/>
      <c r="F320" s="79"/>
    </row>
    <row r="321" spans="1:6" ht="15.75">
      <c r="A321" s="79"/>
      <c r="B321" s="79"/>
      <c r="C321" s="78"/>
      <c r="D321" s="78"/>
      <c r="E321" s="79"/>
      <c r="F321" s="79"/>
    </row>
    <row r="322" spans="1:6" ht="15.75">
      <c r="A322" s="79"/>
      <c r="B322" s="79"/>
      <c r="C322" s="78"/>
      <c r="D322" s="78"/>
      <c r="E322" s="79"/>
      <c r="F322" s="79"/>
    </row>
    <row r="323" spans="1:6" ht="15.75">
      <c r="A323" s="79"/>
      <c r="B323" s="79"/>
      <c r="C323" s="78"/>
      <c r="D323" s="78"/>
      <c r="E323" s="79"/>
      <c r="F323" s="79"/>
    </row>
    <row r="324" spans="1:6" ht="15.75">
      <c r="A324" s="79"/>
      <c r="B324" s="79"/>
      <c r="C324" s="78"/>
      <c r="D324" s="78"/>
      <c r="E324" s="79"/>
      <c r="F324" s="79"/>
    </row>
    <row r="325" spans="1:6" ht="15.75">
      <c r="A325" s="79"/>
      <c r="B325" s="79"/>
      <c r="C325" s="78"/>
      <c r="D325" s="78"/>
      <c r="E325" s="79"/>
      <c r="F325" s="79"/>
    </row>
    <row r="326" spans="1:6" ht="15.75">
      <c r="A326" s="79"/>
      <c r="B326" s="79"/>
      <c r="C326" s="78"/>
      <c r="D326" s="78"/>
      <c r="E326" s="79"/>
      <c r="F326" s="79"/>
    </row>
    <row r="327" spans="1:6" ht="15.75">
      <c r="A327" s="79"/>
      <c r="B327" s="79"/>
      <c r="C327" s="78"/>
      <c r="D327" s="78"/>
      <c r="E327" s="79"/>
      <c r="F327" s="79"/>
    </row>
    <row r="328" spans="1:6" ht="15.75">
      <c r="A328" s="79"/>
      <c r="B328" s="79"/>
      <c r="C328" s="78"/>
      <c r="D328" s="78"/>
      <c r="E328" s="79"/>
      <c r="F328" s="79"/>
    </row>
    <row r="329" spans="1:6" ht="15.75">
      <c r="A329" s="79"/>
      <c r="B329" s="79"/>
      <c r="C329" s="78"/>
      <c r="D329" s="78"/>
      <c r="E329" s="79"/>
      <c r="F329" s="79"/>
    </row>
    <row r="330" spans="1:6" ht="15.75">
      <c r="A330" s="79"/>
      <c r="B330" s="79"/>
      <c r="C330" s="78"/>
      <c r="D330" s="78"/>
      <c r="E330" s="79"/>
      <c r="F330" s="79"/>
    </row>
    <row r="331" spans="1:6" ht="15.75">
      <c r="A331" s="79"/>
      <c r="B331" s="79"/>
      <c r="C331" s="78"/>
      <c r="D331" s="78"/>
      <c r="E331" s="79"/>
      <c r="F331" s="79"/>
    </row>
    <row r="332" spans="1:6" ht="15.75">
      <c r="A332" s="79"/>
      <c r="B332" s="79"/>
      <c r="C332" s="78"/>
      <c r="D332" s="78"/>
      <c r="E332" s="79"/>
      <c r="F332" s="79"/>
    </row>
    <row r="333" spans="1:6" ht="15.75">
      <c r="A333" s="79"/>
      <c r="B333" s="79"/>
      <c r="C333" s="78"/>
      <c r="D333" s="78"/>
      <c r="E333" s="79"/>
      <c r="F333" s="79"/>
    </row>
    <row r="334" spans="1:6" ht="15.75">
      <c r="A334" s="79"/>
      <c r="B334" s="79"/>
      <c r="C334" s="78"/>
      <c r="D334" s="78"/>
      <c r="E334" s="79"/>
      <c r="F334" s="79"/>
    </row>
    <row r="335" spans="1:6" ht="15.75">
      <c r="A335" s="79"/>
      <c r="B335" s="79"/>
      <c r="C335" s="78"/>
      <c r="D335" s="78"/>
      <c r="E335" s="79"/>
      <c r="F335" s="79"/>
    </row>
    <row r="336" spans="1:6" ht="15.75">
      <c r="A336" s="79"/>
      <c r="B336" s="79"/>
      <c r="C336" s="78"/>
      <c r="D336" s="78"/>
      <c r="E336" s="79"/>
      <c r="F336" s="79"/>
    </row>
    <row r="337" spans="1:6" ht="15.75">
      <c r="A337" s="79"/>
      <c r="B337" s="79"/>
      <c r="C337" s="78"/>
      <c r="D337" s="78"/>
      <c r="E337" s="79"/>
      <c r="F337" s="79"/>
    </row>
    <row r="338" spans="1:6" ht="15.75">
      <c r="A338" s="79"/>
      <c r="B338" s="79"/>
      <c r="C338" s="78"/>
      <c r="D338" s="78"/>
      <c r="E338" s="79"/>
      <c r="F338" s="79"/>
    </row>
    <row r="339" spans="1:6" ht="15.75">
      <c r="A339" s="79"/>
      <c r="B339" s="79"/>
      <c r="C339" s="78"/>
      <c r="D339" s="78"/>
      <c r="E339" s="79"/>
      <c r="F339" s="79"/>
    </row>
    <row r="340" spans="1:6" ht="15.75">
      <c r="A340" s="79"/>
      <c r="B340" s="79"/>
      <c r="C340" s="78"/>
      <c r="D340" s="78"/>
      <c r="E340" s="79"/>
      <c r="F340" s="79"/>
    </row>
    <row r="341" spans="1:6" ht="15.75">
      <c r="A341" s="79"/>
      <c r="B341" s="79"/>
      <c r="C341" s="78"/>
      <c r="D341" s="78"/>
      <c r="E341" s="79"/>
      <c r="F341" s="79"/>
    </row>
    <row r="342" spans="1:6" ht="15.75">
      <c r="A342" s="79"/>
      <c r="B342" s="79"/>
      <c r="C342" s="78"/>
      <c r="D342" s="78"/>
      <c r="E342" s="79"/>
      <c r="F342" s="79"/>
    </row>
    <row r="343" spans="1:6" ht="15.75">
      <c r="A343" s="79"/>
      <c r="B343" s="79"/>
      <c r="C343" s="78"/>
      <c r="D343" s="78"/>
      <c r="E343" s="79"/>
      <c r="F343" s="79"/>
    </row>
    <row r="344" spans="1:6" ht="15.75">
      <c r="A344" s="79"/>
      <c r="B344" s="79"/>
      <c r="C344" s="78"/>
      <c r="D344" s="78"/>
      <c r="E344" s="79"/>
      <c r="F344" s="79"/>
    </row>
    <row r="345" spans="1:6" ht="15.75">
      <c r="A345" s="79"/>
      <c r="B345" s="79"/>
      <c r="C345" s="78"/>
      <c r="D345" s="78"/>
      <c r="E345" s="79"/>
      <c r="F345" s="79"/>
    </row>
    <row r="346" spans="1:6" ht="15.75">
      <c r="A346" s="79"/>
      <c r="B346" s="79"/>
      <c r="C346" s="78"/>
      <c r="D346" s="78"/>
      <c r="E346" s="79"/>
      <c r="F346" s="79"/>
    </row>
    <row r="347" spans="1:6" ht="15.75">
      <c r="A347" s="79"/>
      <c r="B347" s="79"/>
      <c r="C347" s="78"/>
      <c r="D347" s="78"/>
      <c r="E347" s="79"/>
      <c r="F347" s="79"/>
    </row>
    <row r="348" spans="1:6" ht="15.75">
      <c r="A348" s="79"/>
      <c r="B348" s="79"/>
      <c r="C348" s="78"/>
      <c r="D348" s="78"/>
      <c r="E348" s="79"/>
      <c r="F348" s="79"/>
    </row>
    <row r="349" spans="1:6" ht="15.75">
      <c r="A349" s="79"/>
      <c r="B349" s="79"/>
      <c r="C349" s="78"/>
      <c r="D349" s="78"/>
      <c r="E349" s="79"/>
      <c r="F349" s="79"/>
    </row>
    <row r="350" spans="1:6" ht="15.75">
      <c r="A350" s="79"/>
      <c r="B350" s="79"/>
      <c r="C350" s="78"/>
      <c r="D350" s="78"/>
      <c r="E350" s="79"/>
      <c r="F350" s="79"/>
    </row>
    <row r="351" spans="1:6" ht="15.75">
      <c r="A351" s="79"/>
      <c r="B351" s="79"/>
      <c r="C351" s="78"/>
      <c r="D351" s="78"/>
      <c r="E351" s="79"/>
      <c r="F351" s="79"/>
    </row>
    <row r="352" spans="1:6" ht="15.75">
      <c r="A352" s="79"/>
      <c r="B352" s="79"/>
      <c r="C352" s="78"/>
      <c r="D352" s="78"/>
      <c r="E352" s="79"/>
      <c r="F352" s="79"/>
    </row>
    <row r="353" spans="1:6" ht="15.75">
      <c r="A353" s="79"/>
      <c r="B353" s="79"/>
      <c r="C353" s="78"/>
      <c r="D353" s="78"/>
      <c r="E353" s="79"/>
      <c r="F353" s="79"/>
    </row>
    <row r="354" spans="1:6" ht="15.75">
      <c r="A354" s="79"/>
      <c r="B354" s="79"/>
      <c r="C354" s="78"/>
      <c r="D354" s="78"/>
      <c r="E354" s="79"/>
      <c r="F354" s="79"/>
    </row>
  </sheetData>
  <sheetProtection/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3:D43 C41:D41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60" zoomScaleNormal="60" zoomScalePageLayoutView="0" workbookViewId="0" topLeftCell="A1">
      <selection activeCell="C41" sqref="C41"/>
    </sheetView>
  </sheetViews>
  <sheetFormatPr defaultColWidth="9.375" defaultRowHeight="15.75"/>
  <cols>
    <col min="1" max="1" width="69.875" style="91" customWidth="1"/>
    <col min="2" max="2" width="11.875" style="91" bestFit="1" customWidth="1"/>
    <col min="3" max="4" width="22.625" style="103" customWidth="1"/>
    <col min="5" max="5" width="10.125" style="91" customWidth="1"/>
    <col min="6" max="6" width="12.00390625" style="91" customWidth="1"/>
    <col min="7" max="7" width="12.125" style="91" bestFit="1" customWidth="1"/>
    <col min="8" max="16384" width="9.375" style="91" customWidth="1"/>
  </cols>
  <sheetData>
    <row r="1" spans="1:8" ht="15.75">
      <c r="A1" s="218" t="s">
        <v>614</v>
      </c>
      <c r="B1" s="26"/>
      <c r="C1" s="26"/>
      <c r="D1" s="26"/>
      <c r="E1" s="67"/>
      <c r="F1" s="68"/>
      <c r="G1" s="27"/>
      <c r="H1" s="27"/>
    </row>
    <row r="2" spans="1:8" ht="15.75">
      <c r="A2" s="29" t="s">
        <v>853</v>
      </c>
      <c r="B2" s="25"/>
      <c r="C2" s="25"/>
      <c r="D2" s="25"/>
      <c r="E2" s="67"/>
      <c r="F2" s="68"/>
      <c r="G2" s="27"/>
      <c r="H2" s="27"/>
    </row>
    <row r="3" spans="1:8" ht="15.75">
      <c r="A3" s="26"/>
      <c r="B3" s="33"/>
      <c r="C3" s="33"/>
      <c r="D3" s="33"/>
      <c r="E3" s="67"/>
      <c r="F3" s="30"/>
      <c r="G3" s="70"/>
      <c r="H3" s="70"/>
    </row>
    <row r="4" spans="1:8" ht="15.75">
      <c r="A4" s="37" t="s">
        <v>407</v>
      </c>
      <c r="B4" s="33"/>
      <c r="C4" s="33"/>
      <c r="D4" s="33"/>
      <c r="E4" s="67"/>
      <c r="F4" s="71"/>
      <c r="G4" s="72"/>
      <c r="H4" s="73"/>
    </row>
    <row r="5" spans="1:8" ht="15.75">
      <c r="A5" s="37" t="s">
        <v>408</v>
      </c>
      <c r="B5" s="74"/>
      <c r="C5" s="74"/>
      <c r="D5" s="74"/>
      <c r="E5" s="70"/>
      <c r="F5" s="75"/>
      <c r="G5" s="64"/>
      <c r="H5" s="27"/>
    </row>
    <row r="6" spans="1:8" ht="15.75">
      <c r="A6" s="316">
        <f>Title!B10</f>
        <v>43555</v>
      </c>
      <c r="B6" s="25"/>
      <c r="C6" s="38"/>
      <c r="D6" s="25"/>
      <c r="E6" s="70"/>
      <c r="F6" s="75"/>
      <c r="G6" s="76"/>
      <c r="H6" s="27"/>
    </row>
    <row r="7" spans="1:7" ht="16.5" thickBot="1">
      <c r="A7" s="77"/>
      <c r="B7" s="27"/>
      <c r="C7" s="78"/>
      <c r="D7" s="239" t="str">
        <f>'[2]Balance Sheet'!$H$5</f>
        <v>( thousand BGN)</v>
      </c>
      <c r="E7" s="79"/>
      <c r="F7" s="79"/>
      <c r="G7" s="27"/>
    </row>
    <row r="8" spans="1:6" ht="33.75" customHeight="1">
      <c r="A8" s="255" t="s">
        <v>616</v>
      </c>
      <c r="B8" s="46" t="s">
        <v>411</v>
      </c>
      <c r="C8" s="219" t="s">
        <v>412</v>
      </c>
      <c r="D8" s="219" t="s">
        <v>413</v>
      </c>
      <c r="E8" s="92"/>
      <c r="F8" s="92"/>
    </row>
    <row r="9" spans="1:6" ht="16.5" thickBot="1">
      <c r="A9" s="93" t="s">
        <v>6</v>
      </c>
      <c r="B9" s="94" t="s">
        <v>7</v>
      </c>
      <c r="C9" s="95">
        <v>1</v>
      </c>
      <c r="D9" s="96">
        <v>2</v>
      </c>
      <c r="E9" s="92"/>
      <c r="F9" s="92"/>
    </row>
    <row r="10" spans="1:6" ht="15.75">
      <c r="A10" s="256" t="s">
        <v>617</v>
      </c>
      <c r="B10" s="603"/>
      <c r="C10" s="519"/>
      <c r="D10" s="520"/>
      <c r="E10" s="97"/>
      <c r="F10" s="97"/>
    </row>
    <row r="11" spans="1:6" ht="15.75">
      <c r="A11" s="257" t="s">
        <v>618</v>
      </c>
      <c r="B11" s="604" t="s">
        <v>185</v>
      </c>
      <c r="C11" s="516">
        <v>311054</v>
      </c>
      <c r="D11" s="371">
        <v>299243</v>
      </c>
      <c r="E11" s="97"/>
      <c r="F11" s="97"/>
    </row>
    <row r="12" spans="1:13" ht="15.75">
      <c r="A12" s="257" t="s">
        <v>619</v>
      </c>
      <c r="B12" s="604" t="s">
        <v>186</v>
      </c>
      <c r="C12" s="516">
        <v>-301467</v>
      </c>
      <c r="D12" s="371">
        <v>-279942</v>
      </c>
      <c r="E12" s="98"/>
      <c r="F12" s="98"/>
      <c r="G12" s="99"/>
      <c r="H12" s="99"/>
      <c r="I12" s="99"/>
      <c r="J12" s="99"/>
      <c r="K12" s="99"/>
      <c r="L12" s="99"/>
      <c r="M12" s="99"/>
    </row>
    <row r="13" spans="1:13" ht="15.75">
      <c r="A13" s="257" t="s">
        <v>620</v>
      </c>
      <c r="B13" s="604" t="s">
        <v>187</v>
      </c>
      <c r="C13" s="516"/>
      <c r="D13" s="371"/>
      <c r="E13" s="98"/>
      <c r="F13" s="98"/>
      <c r="G13" s="99"/>
      <c r="H13" s="99"/>
      <c r="I13" s="99"/>
      <c r="J13" s="99"/>
      <c r="K13" s="99"/>
      <c r="L13" s="99"/>
      <c r="M13" s="99"/>
    </row>
    <row r="14" spans="1:13" ht="15.75">
      <c r="A14" s="257" t="s">
        <v>621</v>
      </c>
      <c r="B14" s="604" t="s">
        <v>188</v>
      </c>
      <c r="C14" s="516">
        <v>-28487</v>
      </c>
      <c r="D14" s="371">
        <v>-26591</v>
      </c>
      <c r="E14" s="98"/>
      <c r="F14" s="98"/>
      <c r="G14" s="99"/>
      <c r="H14" s="99"/>
      <c r="I14" s="99"/>
      <c r="J14" s="99"/>
      <c r="K14" s="99"/>
      <c r="L14" s="99"/>
      <c r="M14" s="99"/>
    </row>
    <row r="15" spans="1:13" ht="14.25" customHeight="1">
      <c r="A15" s="257" t="s">
        <v>622</v>
      </c>
      <c r="B15" s="604" t="s">
        <v>189</v>
      </c>
      <c r="C15" s="516">
        <v>-15881</v>
      </c>
      <c r="D15" s="371">
        <v>-15565</v>
      </c>
      <c r="E15" s="98"/>
      <c r="F15" s="98"/>
      <c r="G15" s="99"/>
      <c r="H15" s="99"/>
      <c r="I15" s="99"/>
      <c r="J15" s="99"/>
      <c r="K15" s="99"/>
      <c r="L15" s="99"/>
      <c r="M15" s="99"/>
    </row>
    <row r="16" spans="1:13" ht="15.75">
      <c r="A16" s="258" t="s">
        <v>623</v>
      </c>
      <c r="B16" s="604" t="s">
        <v>190</v>
      </c>
      <c r="C16" s="516">
        <v>-1246</v>
      </c>
      <c r="D16" s="371">
        <v>-1388</v>
      </c>
      <c r="E16" s="98"/>
      <c r="F16" s="98"/>
      <c r="G16" s="99"/>
      <c r="H16" s="99"/>
      <c r="I16" s="99"/>
      <c r="J16" s="99"/>
      <c r="K16" s="99"/>
      <c r="L16" s="99"/>
      <c r="M16" s="99"/>
    </row>
    <row r="17" spans="1:13" ht="15.75">
      <c r="A17" s="259" t="s">
        <v>624</v>
      </c>
      <c r="B17" s="604" t="s">
        <v>191</v>
      </c>
      <c r="C17" s="516"/>
      <c r="D17" s="371"/>
      <c r="E17" s="98"/>
      <c r="F17" s="98"/>
      <c r="G17" s="99"/>
      <c r="H17" s="99"/>
      <c r="I17" s="99"/>
      <c r="J17" s="99"/>
      <c r="K17" s="99"/>
      <c r="L17" s="99"/>
      <c r="M17" s="99"/>
    </row>
    <row r="18" spans="1:13" ht="15.75">
      <c r="A18" s="257" t="s">
        <v>625</v>
      </c>
      <c r="B18" s="604" t="s">
        <v>192</v>
      </c>
      <c r="C18" s="516">
        <v>-2260</v>
      </c>
      <c r="D18" s="371">
        <v>-1022</v>
      </c>
      <c r="E18" s="98"/>
      <c r="F18" s="98"/>
      <c r="G18" s="99"/>
      <c r="H18" s="99"/>
      <c r="I18" s="99"/>
      <c r="J18" s="99"/>
      <c r="K18" s="99"/>
      <c r="L18" s="99"/>
      <c r="M18" s="99"/>
    </row>
    <row r="19" spans="1:13" ht="15.75">
      <c r="A19" s="258" t="s">
        <v>626</v>
      </c>
      <c r="B19" s="605" t="s">
        <v>193</v>
      </c>
      <c r="C19" s="516">
        <v>-76</v>
      </c>
      <c r="D19" s="371">
        <v>-292</v>
      </c>
      <c r="E19" s="98"/>
      <c r="F19" s="98"/>
      <c r="G19" s="99"/>
      <c r="H19" s="99"/>
      <c r="I19" s="99"/>
      <c r="J19" s="99"/>
      <c r="K19" s="99"/>
      <c r="L19" s="99"/>
      <c r="M19" s="99"/>
    </row>
    <row r="20" spans="1:13" ht="15.75">
      <c r="A20" s="257" t="s">
        <v>627</v>
      </c>
      <c r="B20" s="604" t="s">
        <v>194</v>
      </c>
      <c r="C20" s="516">
        <v>-481</v>
      </c>
      <c r="D20" s="371">
        <v>-204</v>
      </c>
      <c r="E20" s="98"/>
      <c r="F20" s="98"/>
      <c r="G20" s="99"/>
      <c r="H20" s="99"/>
      <c r="I20" s="99"/>
      <c r="J20" s="99"/>
      <c r="K20" s="99"/>
      <c r="L20" s="99"/>
      <c r="M20" s="99"/>
    </row>
    <row r="21" spans="1:13" ht="16.5" thickBot="1">
      <c r="A21" s="260" t="s">
        <v>628</v>
      </c>
      <c r="B21" s="606" t="s">
        <v>195</v>
      </c>
      <c r="C21" s="517">
        <f>SUM(C11:C20)</f>
        <v>-38844</v>
      </c>
      <c r="D21" s="518">
        <f>SUM(D11:D20)</f>
        <v>-25761</v>
      </c>
      <c r="E21" s="98"/>
      <c r="F21" s="98"/>
      <c r="G21" s="99"/>
      <c r="H21" s="99"/>
      <c r="I21" s="99"/>
      <c r="J21" s="99"/>
      <c r="K21" s="99"/>
      <c r="L21" s="99"/>
      <c r="M21" s="99"/>
    </row>
    <row r="22" spans="1:13" ht="15.75">
      <c r="A22" s="256" t="s">
        <v>629</v>
      </c>
      <c r="B22" s="607"/>
      <c r="C22" s="519"/>
      <c r="D22" s="520"/>
      <c r="E22" s="98"/>
      <c r="F22" s="98"/>
      <c r="G22" s="99"/>
      <c r="H22" s="99"/>
      <c r="I22" s="99"/>
      <c r="J22" s="99"/>
      <c r="K22" s="99"/>
      <c r="L22" s="99"/>
      <c r="M22" s="99"/>
    </row>
    <row r="23" spans="1:13" ht="15.75">
      <c r="A23" s="257" t="s">
        <v>630</v>
      </c>
      <c r="B23" s="604" t="s">
        <v>196</v>
      </c>
      <c r="C23" s="516">
        <v>-6516</v>
      </c>
      <c r="D23" s="371">
        <v>-4851</v>
      </c>
      <c r="E23" s="98"/>
      <c r="F23" s="98"/>
      <c r="G23" s="99"/>
      <c r="H23" s="99"/>
      <c r="I23" s="99"/>
      <c r="J23" s="99"/>
      <c r="K23" s="99"/>
      <c r="L23" s="99"/>
      <c r="M23" s="99"/>
    </row>
    <row r="24" spans="1:13" ht="15.75">
      <c r="A24" s="257" t="s">
        <v>631</v>
      </c>
      <c r="B24" s="604" t="s">
        <v>197</v>
      </c>
      <c r="C24" s="516">
        <v>130</v>
      </c>
      <c r="D24" s="371">
        <v>288</v>
      </c>
      <c r="E24" s="98"/>
      <c r="F24" s="98"/>
      <c r="G24" s="99"/>
      <c r="H24" s="99"/>
      <c r="I24" s="99"/>
      <c r="J24" s="99"/>
      <c r="K24" s="99"/>
      <c r="L24" s="99"/>
      <c r="M24" s="99"/>
    </row>
    <row r="25" spans="1:13" ht="15.75">
      <c r="A25" s="257" t="s">
        <v>632</v>
      </c>
      <c r="B25" s="604" t="s">
        <v>198</v>
      </c>
      <c r="C25" s="516">
        <v>-70662</v>
      </c>
      <c r="D25" s="371">
        <v>-17379</v>
      </c>
      <c r="E25" s="98"/>
      <c r="F25" s="98"/>
      <c r="G25" s="99"/>
      <c r="H25" s="99"/>
      <c r="I25" s="99"/>
      <c r="J25" s="99"/>
      <c r="K25" s="99"/>
      <c r="L25" s="99"/>
      <c r="M25" s="99"/>
    </row>
    <row r="26" spans="1:13" ht="13.5" customHeight="1">
      <c r="A26" s="257" t="s">
        <v>633</v>
      </c>
      <c r="B26" s="604" t="s">
        <v>199</v>
      </c>
      <c r="C26" s="516">
        <v>13603</v>
      </c>
      <c r="D26" s="371">
        <v>16296</v>
      </c>
      <c r="E26" s="98"/>
      <c r="F26" s="98"/>
      <c r="G26" s="99"/>
      <c r="H26" s="99"/>
      <c r="I26" s="99"/>
      <c r="J26" s="99"/>
      <c r="K26" s="99"/>
      <c r="L26" s="99"/>
      <c r="M26" s="99"/>
    </row>
    <row r="27" spans="1:13" ht="15.75">
      <c r="A27" s="257" t="s">
        <v>634</v>
      </c>
      <c r="B27" s="604" t="s">
        <v>200</v>
      </c>
      <c r="C27" s="516">
        <v>193</v>
      </c>
      <c r="D27" s="371">
        <v>338</v>
      </c>
      <c r="E27" s="98"/>
      <c r="F27" s="98"/>
      <c r="G27" s="99"/>
      <c r="H27" s="99"/>
      <c r="I27" s="99"/>
      <c r="J27" s="99"/>
      <c r="K27" s="99"/>
      <c r="L27" s="99"/>
      <c r="M27" s="99"/>
    </row>
    <row r="28" spans="1:13" ht="15.75">
      <c r="A28" s="257" t="s">
        <v>635</v>
      </c>
      <c r="B28" s="604" t="s">
        <v>201</v>
      </c>
      <c r="C28" s="516">
        <v>-2843</v>
      </c>
      <c r="D28" s="371">
        <v>-724</v>
      </c>
      <c r="E28" s="98"/>
      <c r="F28" s="98"/>
      <c r="G28" s="99"/>
      <c r="H28" s="99"/>
      <c r="I28" s="99"/>
      <c r="J28" s="99"/>
      <c r="K28" s="99"/>
      <c r="L28" s="99"/>
      <c r="M28" s="99"/>
    </row>
    <row r="29" spans="1:13" ht="15.75">
      <c r="A29" s="257" t="s">
        <v>636</v>
      </c>
      <c r="B29" s="604" t="s">
        <v>202</v>
      </c>
      <c r="C29" s="516">
        <v>87</v>
      </c>
      <c r="D29" s="371">
        <v>81</v>
      </c>
      <c r="E29" s="98"/>
      <c r="F29" s="98"/>
      <c r="G29" s="99"/>
      <c r="H29" s="99"/>
      <c r="I29" s="99"/>
      <c r="J29" s="99"/>
      <c r="K29" s="99"/>
      <c r="L29" s="99"/>
      <c r="M29" s="99"/>
    </row>
    <row r="30" spans="1:13" ht="15.75">
      <c r="A30" s="257" t="s">
        <v>637</v>
      </c>
      <c r="B30" s="604" t="s">
        <v>203</v>
      </c>
      <c r="C30" s="516">
        <v>99</v>
      </c>
      <c r="D30" s="371"/>
      <c r="E30" s="98"/>
      <c r="F30" s="98"/>
      <c r="G30" s="99"/>
      <c r="H30" s="99"/>
      <c r="I30" s="99"/>
      <c r="J30" s="99"/>
      <c r="K30" s="99"/>
      <c r="L30" s="99"/>
      <c r="M30" s="99"/>
    </row>
    <row r="31" spans="1:13" ht="15.75">
      <c r="A31" s="258" t="s">
        <v>626</v>
      </c>
      <c r="B31" s="604" t="s">
        <v>204</v>
      </c>
      <c r="C31" s="516"/>
      <c r="D31" s="371"/>
      <c r="E31" s="98"/>
      <c r="F31" s="98"/>
      <c r="G31" s="99"/>
      <c r="H31" s="99"/>
      <c r="I31" s="99"/>
      <c r="J31" s="99"/>
      <c r="K31" s="99"/>
      <c r="L31" s="99"/>
      <c r="M31" s="99"/>
    </row>
    <row r="32" spans="1:13" ht="15.75">
      <c r="A32" s="257" t="s">
        <v>638</v>
      </c>
      <c r="B32" s="604" t="s">
        <v>205</v>
      </c>
      <c r="C32" s="516"/>
      <c r="D32" s="371">
        <v>-11</v>
      </c>
      <c r="E32" s="98"/>
      <c r="F32" s="98"/>
      <c r="G32" s="99"/>
      <c r="H32" s="99"/>
      <c r="I32" s="99"/>
      <c r="J32" s="99"/>
      <c r="K32" s="99"/>
      <c r="L32" s="99"/>
      <c r="M32" s="99"/>
    </row>
    <row r="33" spans="1:13" ht="16.5" thickBot="1">
      <c r="A33" s="260" t="s">
        <v>639</v>
      </c>
      <c r="B33" s="606" t="s">
        <v>206</v>
      </c>
      <c r="C33" s="517">
        <f>SUM(C23:C32)</f>
        <v>-65909</v>
      </c>
      <c r="D33" s="518">
        <f>SUM(D23:D32)</f>
        <v>-5962</v>
      </c>
      <c r="E33" s="98"/>
      <c r="F33" s="98"/>
      <c r="G33" s="99"/>
      <c r="H33" s="99"/>
      <c r="I33" s="99"/>
      <c r="J33" s="99"/>
      <c r="K33" s="99"/>
      <c r="L33" s="99"/>
      <c r="M33" s="99"/>
    </row>
    <row r="34" spans="1:6" ht="15.75">
      <c r="A34" s="256" t="s">
        <v>640</v>
      </c>
      <c r="B34" s="608"/>
      <c r="C34" s="521"/>
      <c r="D34" s="522"/>
      <c r="E34" s="97"/>
      <c r="F34" s="97"/>
    </row>
    <row r="35" spans="1:6" ht="15.75">
      <c r="A35" s="257" t="s">
        <v>641</v>
      </c>
      <c r="B35" s="604" t="s">
        <v>207</v>
      </c>
      <c r="C35" s="516"/>
      <c r="D35" s="371">
        <v>181</v>
      </c>
      <c r="E35" s="97"/>
      <c r="F35" s="97"/>
    </row>
    <row r="36" spans="1:6" ht="15.75">
      <c r="A36" s="258" t="s">
        <v>642</v>
      </c>
      <c r="B36" s="604" t="s">
        <v>208</v>
      </c>
      <c r="C36" s="516">
        <v>-2</v>
      </c>
      <c r="D36" s="371">
        <v>-5</v>
      </c>
      <c r="E36" s="97"/>
      <c r="F36" s="97"/>
    </row>
    <row r="37" spans="1:6" ht="15.75">
      <c r="A37" s="257" t="s">
        <v>643</v>
      </c>
      <c r="B37" s="604" t="s">
        <v>209</v>
      </c>
      <c r="C37" s="516">
        <v>56533</v>
      </c>
      <c r="D37" s="371">
        <v>7070</v>
      </c>
      <c r="E37" s="97"/>
      <c r="F37" s="97"/>
    </row>
    <row r="38" spans="1:6" ht="15.75">
      <c r="A38" s="257" t="s">
        <v>644</v>
      </c>
      <c r="B38" s="604" t="s">
        <v>210</v>
      </c>
      <c r="C38" s="516">
        <v>-12325</v>
      </c>
      <c r="D38" s="371">
        <v>-9311</v>
      </c>
      <c r="E38" s="97"/>
      <c r="F38" s="97"/>
    </row>
    <row r="39" spans="1:6" ht="15.75">
      <c r="A39" s="257" t="s">
        <v>645</v>
      </c>
      <c r="B39" s="604" t="s">
        <v>211</v>
      </c>
      <c r="C39" s="516">
        <v>-2963</v>
      </c>
      <c r="D39" s="371">
        <v>-427</v>
      </c>
      <c r="E39" s="97"/>
      <c r="F39" s="97"/>
    </row>
    <row r="40" spans="1:6" ht="15.75">
      <c r="A40" s="257" t="s">
        <v>646</v>
      </c>
      <c r="B40" s="604" t="s">
        <v>212</v>
      </c>
      <c r="C40" s="516">
        <v>-301</v>
      </c>
      <c r="D40" s="371">
        <v>-622</v>
      </c>
      <c r="E40" s="97"/>
      <c r="F40" s="97"/>
    </row>
    <row r="41" spans="1:6" ht="15.75">
      <c r="A41" s="257" t="s">
        <v>647</v>
      </c>
      <c r="B41" s="604" t="s">
        <v>213</v>
      </c>
      <c r="C41" s="516">
        <v>-29</v>
      </c>
      <c r="D41" s="371">
        <v>-4</v>
      </c>
      <c r="E41" s="97"/>
      <c r="F41" s="97"/>
    </row>
    <row r="42" spans="1:8" ht="15.75">
      <c r="A42" s="257" t="s">
        <v>648</v>
      </c>
      <c r="B42" s="604" t="s">
        <v>214</v>
      </c>
      <c r="C42" s="516">
        <v>59563</v>
      </c>
      <c r="D42" s="371">
        <v>37276</v>
      </c>
      <c r="E42" s="97"/>
      <c r="F42" s="97"/>
      <c r="G42" s="99"/>
      <c r="H42" s="99"/>
    </row>
    <row r="43" spans="1:8" ht="16.5" thickBot="1">
      <c r="A43" s="260" t="s">
        <v>649</v>
      </c>
      <c r="B43" s="609" t="s">
        <v>215</v>
      </c>
      <c r="C43" s="523">
        <f>SUM(C35:C42)</f>
        <v>100476</v>
      </c>
      <c r="D43" s="524">
        <f>SUM(D35:D42)</f>
        <v>34158</v>
      </c>
      <c r="E43" s="97"/>
      <c r="F43" s="97"/>
      <c r="G43" s="99"/>
      <c r="H43" s="99"/>
    </row>
    <row r="44" spans="1:8" ht="16.5" thickBot="1">
      <c r="A44" s="261" t="s">
        <v>650</v>
      </c>
      <c r="B44" s="610" t="s">
        <v>216</v>
      </c>
      <c r="C44" s="525">
        <f>C43+C33+C21</f>
        <v>-4277</v>
      </c>
      <c r="D44" s="526">
        <f>D43+D33+D21</f>
        <v>2435</v>
      </c>
      <c r="E44" s="97"/>
      <c r="F44" s="97"/>
      <c r="G44" s="99"/>
      <c r="H44" s="99"/>
    </row>
    <row r="45" spans="1:8" ht="16.5" thickBot="1">
      <c r="A45" s="256" t="s">
        <v>651</v>
      </c>
      <c r="B45" s="611" t="s">
        <v>217</v>
      </c>
      <c r="C45" s="527">
        <v>24129</v>
      </c>
      <c r="D45" s="528">
        <v>22614</v>
      </c>
      <c r="E45" s="97"/>
      <c r="F45" s="97"/>
      <c r="G45" s="99"/>
      <c r="H45" s="99"/>
    </row>
    <row r="46" spans="1:8" ht="16.5" thickBot="1">
      <c r="A46" s="256" t="s">
        <v>652</v>
      </c>
      <c r="B46" s="612" t="s">
        <v>218</v>
      </c>
      <c r="C46" s="529">
        <f>C45+C44</f>
        <v>19852</v>
      </c>
      <c r="D46" s="530">
        <f>D45+D44</f>
        <v>25049</v>
      </c>
      <c r="E46" s="97"/>
      <c r="F46" s="97"/>
      <c r="G46" s="99"/>
      <c r="H46" s="99"/>
    </row>
    <row r="47" spans="1:8" ht="15.75">
      <c r="A47" s="257" t="s">
        <v>653</v>
      </c>
      <c r="B47" s="613" t="s">
        <v>219</v>
      </c>
      <c r="C47" s="531">
        <v>19818</v>
      </c>
      <c r="D47" s="532">
        <v>19725</v>
      </c>
      <c r="E47" s="97"/>
      <c r="F47" s="97"/>
      <c r="G47" s="99"/>
      <c r="H47" s="99"/>
    </row>
    <row r="48" spans="1:8" ht="16.5" thickBot="1">
      <c r="A48" s="257" t="s">
        <v>654</v>
      </c>
      <c r="B48" s="614" t="s">
        <v>220</v>
      </c>
      <c r="C48" s="498">
        <v>438</v>
      </c>
      <c r="D48" s="533">
        <v>10883</v>
      </c>
      <c r="G48" s="99"/>
      <c r="H48" s="99"/>
    </row>
    <row r="49" spans="1:8" ht="15.75">
      <c r="A49" s="97"/>
      <c r="B49" s="100"/>
      <c r="C49" s="101"/>
      <c r="D49" s="101"/>
      <c r="G49" s="99"/>
      <c r="H49" s="99"/>
    </row>
    <row r="50" spans="1:8" ht="15.75">
      <c r="A50" s="102" t="s">
        <v>655</v>
      </c>
      <c r="G50" s="99"/>
      <c r="H50" s="99"/>
    </row>
    <row r="51" spans="1:8" ht="15.75">
      <c r="A51" s="639" t="s">
        <v>842</v>
      </c>
      <c r="B51" s="639"/>
      <c r="C51" s="639"/>
      <c r="D51" s="639"/>
      <c r="G51" s="99"/>
      <c r="H51" s="99"/>
    </row>
    <row r="52" spans="1:8" ht="15.75">
      <c r="A52" s="104"/>
      <c r="B52" s="104"/>
      <c r="C52" s="104"/>
      <c r="D52" s="104"/>
      <c r="G52" s="99"/>
      <c r="H52" s="99"/>
    </row>
    <row r="53" spans="1:8" ht="15.75">
      <c r="A53" s="104"/>
      <c r="B53" s="104"/>
      <c r="C53" s="104"/>
      <c r="D53" s="104"/>
      <c r="G53" s="99"/>
      <c r="H53" s="99"/>
    </row>
    <row r="54" spans="1:13" s="47" customFormat="1" ht="15.75">
      <c r="A54" s="225" t="s">
        <v>387</v>
      </c>
      <c r="B54" s="636">
        <f>Title!B11</f>
        <v>43614</v>
      </c>
      <c r="C54" s="636"/>
      <c r="D54" s="636"/>
      <c r="E54" s="636"/>
      <c r="F54" s="636"/>
      <c r="G54" s="636"/>
      <c r="H54" s="636"/>
      <c r="M54" s="54"/>
    </row>
    <row r="55" spans="1:13" s="47" customFormat="1" ht="15.75">
      <c r="A55" s="59"/>
      <c r="B55" s="59"/>
      <c r="C55" s="59"/>
      <c r="D55" s="59"/>
      <c r="E55" s="59"/>
      <c r="F55" s="58"/>
      <c r="G55" s="59"/>
      <c r="M55" s="54"/>
    </row>
    <row r="56" spans="1:7" s="47" customFormat="1" ht="15.75">
      <c r="A56" s="225" t="s">
        <v>494</v>
      </c>
      <c r="B56" s="224"/>
      <c r="E56" s="66"/>
      <c r="F56" s="58"/>
      <c r="G56" s="59"/>
    </row>
    <row r="57" spans="1:7" s="47" customFormat="1" ht="15.75">
      <c r="A57" s="225"/>
      <c r="B57" s="226" t="s">
        <v>851</v>
      </c>
      <c r="C57" s="59"/>
      <c r="D57" s="59"/>
      <c r="E57" s="59"/>
      <c r="F57" s="58"/>
      <c r="G57" s="59"/>
    </row>
    <row r="58" spans="1:7" s="47" customFormat="1" ht="15.75">
      <c r="A58" s="225" t="s">
        <v>495</v>
      </c>
      <c r="B58" s="224"/>
      <c r="E58" s="66"/>
      <c r="F58" s="58"/>
      <c r="G58" s="59"/>
    </row>
    <row r="59" spans="1:8" s="69" customFormat="1" ht="15.75" customHeight="1">
      <c r="A59" s="224"/>
      <c r="B59" s="226" t="s">
        <v>496</v>
      </c>
      <c r="C59" s="59"/>
      <c r="D59" s="59"/>
      <c r="E59" s="59"/>
      <c r="F59" s="58"/>
      <c r="G59" s="59"/>
      <c r="H59" s="47"/>
    </row>
    <row r="60" spans="1:8" ht="15.75">
      <c r="A60" s="65"/>
      <c r="B60" s="637"/>
      <c r="C60" s="637"/>
      <c r="D60" s="637"/>
      <c r="E60" s="637"/>
      <c r="F60" s="58"/>
      <c r="G60" s="59"/>
      <c r="H60" s="47"/>
    </row>
    <row r="61" spans="7:8" ht="15.75">
      <c r="G61" s="99"/>
      <c r="H61" s="99"/>
    </row>
    <row r="62" spans="7:8" ht="15.75">
      <c r="G62" s="99"/>
      <c r="H62" s="99"/>
    </row>
    <row r="63" spans="7:8" ht="15.75">
      <c r="G63" s="99"/>
      <c r="H63" s="99"/>
    </row>
    <row r="64" spans="7:8" ht="15.75">
      <c r="G64" s="99"/>
      <c r="H64" s="99"/>
    </row>
    <row r="65" spans="7:8" ht="15.75">
      <c r="G65" s="99"/>
      <c r="H65" s="99"/>
    </row>
    <row r="66" spans="7:8" ht="15.75">
      <c r="G66" s="99"/>
      <c r="H66" s="99"/>
    </row>
    <row r="67" spans="7:8" ht="15.75">
      <c r="G67" s="99"/>
      <c r="H67" s="99"/>
    </row>
    <row r="68" spans="7:8" ht="15.75">
      <c r="G68" s="99"/>
      <c r="H68" s="99"/>
    </row>
    <row r="69" spans="7:8" ht="15.75">
      <c r="G69" s="99"/>
      <c r="H69" s="99"/>
    </row>
    <row r="70" spans="7:8" ht="15.75">
      <c r="G70" s="99"/>
      <c r="H70" s="99"/>
    </row>
    <row r="71" spans="7:8" ht="15.75">
      <c r="G71" s="99"/>
      <c r="H71" s="99"/>
    </row>
    <row r="72" spans="7:8" ht="15.75">
      <c r="G72" s="99"/>
      <c r="H72" s="99"/>
    </row>
    <row r="73" spans="7:8" ht="15.75">
      <c r="G73" s="99"/>
      <c r="H73" s="99"/>
    </row>
    <row r="74" spans="7:8" ht="15.75">
      <c r="G74" s="99"/>
      <c r="H74" s="99"/>
    </row>
    <row r="75" spans="7:8" ht="15.75">
      <c r="G75" s="99"/>
      <c r="H75" s="99"/>
    </row>
    <row r="76" spans="3:8" ht="15.75">
      <c r="C76" s="91"/>
      <c r="D76" s="91"/>
      <c r="G76" s="99"/>
      <c r="H76" s="99"/>
    </row>
    <row r="77" spans="3:8" ht="15.75">
      <c r="C77" s="91"/>
      <c r="D77" s="91"/>
      <c r="G77" s="99"/>
      <c r="H77" s="99"/>
    </row>
    <row r="78" spans="3:8" ht="15.75">
      <c r="C78" s="91"/>
      <c r="D78" s="91"/>
      <c r="G78" s="99"/>
      <c r="H78" s="99"/>
    </row>
    <row r="79" spans="3:8" ht="15.75">
      <c r="C79" s="91"/>
      <c r="D79" s="91"/>
      <c r="G79" s="99"/>
      <c r="H79" s="99"/>
    </row>
    <row r="80" spans="3:8" ht="15.75">
      <c r="C80" s="91"/>
      <c r="D80" s="91"/>
      <c r="G80" s="99"/>
      <c r="H80" s="99"/>
    </row>
    <row r="81" spans="3:8" ht="15.75">
      <c r="C81" s="91"/>
      <c r="D81" s="91"/>
      <c r="G81" s="99"/>
      <c r="H81" s="99"/>
    </row>
    <row r="82" spans="3:8" ht="15.75">
      <c r="C82" s="91"/>
      <c r="D82" s="91"/>
      <c r="G82" s="99"/>
      <c r="H82" s="99"/>
    </row>
    <row r="83" spans="3:8" ht="15.75">
      <c r="C83" s="91"/>
      <c r="D83" s="91"/>
      <c r="G83" s="99"/>
      <c r="H83" s="99"/>
    </row>
    <row r="84" spans="3:8" ht="15.75">
      <c r="C84" s="91"/>
      <c r="D84" s="91"/>
      <c r="G84" s="99"/>
      <c r="H84" s="99"/>
    </row>
    <row r="85" spans="3:8" ht="15.75">
      <c r="C85" s="91"/>
      <c r="D85" s="91"/>
      <c r="G85" s="99"/>
      <c r="H85" s="99"/>
    </row>
    <row r="86" spans="3:8" ht="15.75">
      <c r="C86" s="91"/>
      <c r="D86" s="91"/>
      <c r="G86" s="99"/>
      <c r="H86" s="99"/>
    </row>
    <row r="87" spans="3:8" ht="15.75">
      <c r="C87" s="91"/>
      <c r="D87" s="91"/>
      <c r="G87" s="99"/>
      <c r="H87" s="99"/>
    </row>
    <row r="88" spans="3:8" ht="15.75">
      <c r="C88" s="91"/>
      <c r="D88" s="91"/>
      <c r="G88" s="99"/>
      <c r="H88" s="99"/>
    </row>
    <row r="89" spans="3:8" ht="15.75">
      <c r="C89" s="91"/>
      <c r="D89" s="91"/>
      <c r="G89" s="99"/>
      <c r="H89" s="99"/>
    </row>
    <row r="90" spans="3:8" ht="15.75">
      <c r="C90" s="91"/>
      <c r="D90" s="91"/>
      <c r="G90" s="99"/>
      <c r="H90" s="99"/>
    </row>
    <row r="91" spans="3:8" ht="15.75">
      <c r="C91" s="91"/>
      <c r="D91" s="91"/>
      <c r="G91" s="99"/>
      <c r="H91" s="99"/>
    </row>
    <row r="92" spans="3:8" ht="15.75">
      <c r="C92" s="91"/>
      <c r="D92" s="91"/>
      <c r="G92" s="99"/>
      <c r="H92" s="99"/>
    </row>
    <row r="93" spans="3:8" ht="15.75">
      <c r="C93" s="91"/>
      <c r="D93" s="91"/>
      <c r="G93" s="99"/>
      <c r="H93" s="99"/>
    </row>
    <row r="94" spans="3:8" ht="15.75">
      <c r="C94" s="91"/>
      <c r="D94" s="91"/>
      <c r="G94" s="99"/>
      <c r="H94" s="99"/>
    </row>
    <row r="95" spans="3:8" ht="15.75">
      <c r="C95" s="91"/>
      <c r="D95" s="91"/>
      <c r="G95" s="99"/>
      <c r="H95" s="99"/>
    </row>
    <row r="96" spans="3:8" ht="15.75">
      <c r="C96" s="91"/>
      <c r="D96" s="91"/>
      <c r="G96" s="99"/>
      <c r="H96" s="99"/>
    </row>
  </sheetData>
  <sheetProtection/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70" zoomScaleNormal="70" zoomScalePageLayoutView="0" workbookViewId="0" topLeftCell="A1">
      <selection activeCell="G32" sqref="G32"/>
    </sheetView>
  </sheetViews>
  <sheetFormatPr defaultColWidth="9.375" defaultRowHeight="15.75"/>
  <cols>
    <col min="1" max="1" width="50.625" style="130" customWidth="1"/>
    <col min="2" max="2" width="18.50390625" style="131" bestFit="1" customWidth="1"/>
    <col min="3" max="3" width="10.625" style="108" customWidth="1"/>
    <col min="4" max="4" width="12.625" style="108" customWidth="1"/>
    <col min="5" max="8" width="11.625" style="108" customWidth="1"/>
    <col min="9" max="10" width="10.625" style="108" customWidth="1"/>
    <col min="11" max="11" width="11.125" style="108" customWidth="1"/>
    <col min="12" max="12" width="14.625" style="108" customWidth="1"/>
    <col min="13" max="13" width="16.875" style="108" customWidth="1"/>
    <col min="14" max="14" width="11.00390625" style="108" customWidth="1"/>
    <col min="15" max="16384" width="9.375" style="108" customWidth="1"/>
  </cols>
  <sheetData>
    <row r="1" spans="1:14" ht="15.75">
      <c r="A1" s="33"/>
      <c r="B1" s="640" t="s">
        <v>656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9" ht="15.75">
      <c r="A2" s="641" t="s">
        <v>846</v>
      </c>
      <c r="B2" s="642"/>
      <c r="C2" s="642"/>
      <c r="D2" s="642"/>
      <c r="E2" s="33"/>
      <c r="F2" s="33"/>
      <c r="G2" s="109"/>
      <c r="H2" s="109"/>
      <c r="I2" s="110"/>
    </row>
    <row r="3" spans="1:9" ht="15.75">
      <c r="A3" s="111"/>
      <c r="B3" s="33"/>
      <c r="C3" s="105"/>
      <c r="D3" s="33"/>
      <c r="E3" s="33"/>
      <c r="F3" s="112"/>
      <c r="G3" s="26"/>
      <c r="H3" s="26"/>
      <c r="I3" s="107"/>
    </row>
    <row r="4" spans="1:12" ht="15.75">
      <c r="A4" s="37"/>
      <c r="B4" s="198" t="s">
        <v>407</v>
      </c>
      <c r="C4" s="105"/>
      <c r="D4" s="33"/>
      <c r="E4" s="33"/>
      <c r="F4" s="112"/>
      <c r="G4" s="113"/>
      <c r="H4" s="113"/>
      <c r="I4" s="107"/>
      <c r="K4" s="71"/>
      <c r="L4" s="62"/>
    </row>
    <row r="5" spans="1:12" ht="15.75">
      <c r="A5" s="37"/>
      <c r="B5" s="198" t="s">
        <v>408</v>
      </c>
      <c r="C5" s="114"/>
      <c r="D5" s="114"/>
      <c r="E5" s="114"/>
      <c r="F5" s="114"/>
      <c r="G5" s="114"/>
      <c r="H5" s="114"/>
      <c r="I5" s="115"/>
      <c r="K5" s="75"/>
      <c r="L5" s="64"/>
    </row>
    <row r="6" spans="1:12" ht="15.75">
      <c r="A6" s="37"/>
      <c r="B6" s="316">
        <f>Title!B10</f>
        <v>43555</v>
      </c>
      <c r="C6" s="111"/>
      <c r="D6" s="111"/>
      <c r="E6" s="111"/>
      <c r="F6" s="106"/>
      <c r="G6" s="113"/>
      <c r="H6" s="113"/>
      <c r="I6" s="116"/>
      <c r="K6" s="75"/>
      <c r="L6" s="76"/>
    </row>
    <row r="7" spans="1:13" ht="15.75">
      <c r="A7" s="117"/>
      <c r="B7" s="27"/>
      <c r="C7" s="117"/>
      <c r="D7" s="117"/>
      <c r="E7" s="117"/>
      <c r="F7" s="118"/>
      <c r="G7" s="118"/>
      <c r="H7" s="118"/>
      <c r="M7" s="239" t="str">
        <f>'[2]Balance Sheet'!$H$5</f>
        <v>( thousand BGN)</v>
      </c>
    </row>
    <row r="8" spans="1:14" s="120" customFormat="1" ht="31.5" customHeight="1">
      <c r="A8" s="262"/>
      <c r="B8" s="263"/>
      <c r="C8" s="264"/>
      <c r="D8" s="265" t="s">
        <v>657</v>
      </c>
      <c r="E8" s="264"/>
      <c r="F8" s="264"/>
      <c r="G8" s="264"/>
      <c r="H8" s="264"/>
      <c r="I8" s="264" t="s">
        <v>658</v>
      </c>
      <c r="J8" s="264"/>
      <c r="K8" s="266"/>
      <c r="L8" s="267"/>
      <c r="M8" s="268"/>
      <c r="N8" s="119"/>
    </row>
    <row r="9" spans="1:14" s="120" customFormat="1" ht="31.5" customHeight="1">
      <c r="A9" s="269" t="s">
        <v>659</v>
      </c>
      <c r="B9" s="270" t="s">
        <v>660</v>
      </c>
      <c r="C9" s="271" t="s">
        <v>661</v>
      </c>
      <c r="D9" s="272" t="s">
        <v>662</v>
      </c>
      <c r="E9" s="271" t="s">
        <v>663</v>
      </c>
      <c r="F9" s="273" t="s">
        <v>664</v>
      </c>
      <c r="G9" s="273"/>
      <c r="H9" s="273"/>
      <c r="I9" s="267" t="s">
        <v>665</v>
      </c>
      <c r="J9" s="274" t="s">
        <v>666</v>
      </c>
      <c r="K9" s="271" t="s">
        <v>667</v>
      </c>
      <c r="L9" s="271" t="s">
        <v>668</v>
      </c>
      <c r="M9" s="275" t="s">
        <v>669</v>
      </c>
      <c r="N9" s="119"/>
    </row>
    <row r="10" spans="1:14" s="120" customFormat="1" ht="15.75">
      <c r="A10" s="276"/>
      <c r="B10" s="277"/>
      <c r="C10" s="273"/>
      <c r="D10" s="278"/>
      <c r="E10" s="273"/>
      <c r="F10" s="279" t="s">
        <v>670</v>
      </c>
      <c r="G10" s="279" t="s">
        <v>671</v>
      </c>
      <c r="H10" s="279" t="s">
        <v>448</v>
      </c>
      <c r="I10" s="273"/>
      <c r="J10" s="280"/>
      <c r="K10" s="273"/>
      <c r="L10" s="273"/>
      <c r="M10" s="281"/>
      <c r="N10" s="119"/>
    </row>
    <row r="11" spans="1:14" s="120" customFormat="1" ht="16.5" thickBot="1">
      <c r="A11" s="121" t="s">
        <v>6</v>
      </c>
      <c r="B11" s="353"/>
      <c r="C11" s="354">
        <v>1</v>
      </c>
      <c r="D11" s="354">
        <v>2</v>
      </c>
      <c r="E11" s="354">
        <v>3</v>
      </c>
      <c r="F11" s="354">
        <v>4</v>
      </c>
      <c r="G11" s="354">
        <v>5</v>
      </c>
      <c r="H11" s="354">
        <v>6</v>
      </c>
      <c r="I11" s="354">
        <v>7</v>
      </c>
      <c r="J11" s="354">
        <v>8</v>
      </c>
      <c r="K11" s="354">
        <v>9</v>
      </c>
      <c r="L11" s="354">
        <v>10</v>
      </c>
      <c r="M11" s="355">
        <v>11</v>
      </c>
      <c r="N11" s="122"/>
    </row>
    <row r="12" spans="1:14" s="120" customFormat="1" ht="15.75">
      <c r="A12" s="279" t="s">
        <v>692</v>
      </c>
      <c r="B12" s="615"/>
      <c r="C12" s="616" t="s">
        <v>21</v>
      </c>
      <c r="D12" s="616" t="s">
        <v>21</v>
      </c>
      <c r="E12" s="616" t="s">
        <v>26</v>
      </c>
      <c r="F12" s="616" t="s">
        <v>29</v>
      </c>
      <c r="G12" s="616" t="s">
        <v>31</v>
      </c>
      <c r="H12" s="616" t="s">
        <v>33</v>
      </c>
      <c r="I12" s="616" t="s">
        <v>39</v>
      </c>
      <c r="J12" s="616" t="s">
        <v>40</v>
      </c>
      <c r="K12" s="617" t="s">
        <v>222</v>
      </c>
      <c r="L12" s="615" t="s">
        <v>51</v>
      </c>
      <c r="M12" s="618" t="s">
        <v>55</v>
      </c>
      <c r="N12" s="122"/>
    </row>
    <row r="13" spans="1:14" ht="15.75">
      <c r="A13" s="282" t="s">
        <v>672</v>
      </c>
      <c r="B13" s="619" t="s">
        <v>223</v>
      </c>
      <c r="C13" s="534">
        <f>'[3]1-Баланс'!H18</f>
        <v>101461</v>
      </c>
      <c r="D13" s="534">
        <f>'[3]1-Баланс'!H20</f>
        <v>0</v>
      </c>
      <c r="E13" s="534">
        <f>'[3]1-Баланс'!H21</f>
        <v>33031</v>
      </c>
      <c r="F13" s="534">
        <f>'[3]1-Баланс'!H23</f>
        <v>55967</v>
      </c>
      <c r="G13" s="534">
        <f>'[3]1-Баланс'!H24</f>
        <v>0</v>
      </c>
      <c r="H13" s="514"/>
      <c r="I13" s="534">
        <f>'[3]1-Баланс'!H29+'[3]1-Баланс'!H32</f>
        <v>287354</v>
      </c>
      <c r="J13" s="534">
        <f>'[3]1-Баланс'!H30+'[3]1-Баланс'!H33</f>
        <v>0</v>
      </c>
      <c r="K13" s="514"/>
      <c r="L13" s="534">
        <f>SUM(C13:K13)</f>
        <v>477813</v>
      </c>
      <c r="M13" s="535">
        <f>'[3]1-Баланс'!H40</f>
        <v>32969</v>
      </c>
      <c r="N13" s="123"/>
    </row>
    <row r="14" spans="1:14" ht="15.75">
      <c r="A14" s="282" t="s">
        <v>673</v>
      </c>
      <c r="B14" s="620" t="s">
        <v>224</v>
      </c>
      <c r="C14" s="536">
        <f>C15+C16</f>
        <v>0</v>
      </c>
      <c r="D14" s="536">
        <f aca="true" t="shared" si="0" ref="D14:M14">D15+D16</f>
        <v>0</v>
      </c>
      <c r="E14" s="536">
        <f t="shared" si="0"/>
        <v>0</v>
      </c>
      <c r="F14" s="536">
        <f t="shared" si="0"/>
        <v>0</v>
      </c>
      <c r="G14" s="536">
        <f t="shared" si="0"/>
        <v>0</v>
      </c>
      <c r="H14" s="536">
        <f t="shared" si="0"/>
        <v>0</v>
      </c>
      <c r="I14" s="536">
        <f t="shared" si="0"/>
        <v>-2253</v>
      </c>
      <c r="J14" s="536">
        <f t="shared" si="0"/>
        <v>0</v>
      </c>
      <c r="K14" s="536">
        <f t="shared" si="0"/>
        <v>0</v>
      </c>
      <c r="L14" s="537">
        <f aca="true" t="shared" si="1" ref="L14:L34">SUM(C14:K14)</f>
        <v>-2253</v>
      </c>
      <c r="M14" s="538">
        <f t="shared" si="0"/>
        <v>0</v>
      </c>
      <c r="N14" s="124"/>
    </row>
    <row r="15" spans="1:14" ht="15.75">
      <c r="A15" s="283" t="s">
        <v>674</v>
      </c>
      <c r="B15" s="620" t="s">
        <v>225</v>
      </c>
      <c r="C15" s="325"/>
      <c r="D15" s="325"/>
      <c r="E15" s="325"/>
      <c r="F15" s="325"/>
      <c r="G15" s="325"/>
      <c r="H15" s="325"/>
      <c r="I15" s="325">
        <v>-2253</v>
      </c>
      <c r="J15" s="325"/>
      <c r="K15" s="325"/>
      <c r="L15" s="534">
        <f t="shared" si="1"/>
        <v>-2253</v>
      </c>
      <c r="M15" s="352"/>
      <c r="N15" s="124"/>
    </row>
    <row r="16" spans="1:14" ht="15.75">
      <c r="A16" s="283" t="s">
        <v>675</v>
      </c>
      <c r="B16" s="620" t="s">
        <v>226</v>
      </c>
      <c r="C16" s="325"/>
      <c r="D16" s="325"/>
      <c r="E16" s="325"/>
      <c r="F16" s="325"/>
      <c r="G16" s="325"/>
      <c r="H16" s="325"/>
      <c r="I16" s="325"/>
      <c r="J16" s="325"/>
      <c r="K16" s="325"/>
      <c r="L16" s="534">
        <f t="shared" si="1"/>
        <v>0</v>
      </c>
      <c r="M16" s="352"/>
      <c r="N16" s="124"/>
    </row>
    <row r="17" spans="1:14" ht="15.75">
      <c r="A17" s="282" t="s">
        <v>676</v>
      </c>
      <c r="B17" s="619" t="s">
        <v>227</v>
      </c>
      <c r="C17" s="539">
        <f>C13+C14</f>
        <v>101461</v>
      </c>
      <c r="D17" s="539">
        <f aca="true" t="shared" si="2" ref="D17:M17">D13+D14</f>
        <v>0</v>
      </c>
      <c r="E17" s="539">
        <f t="shared" si="2"/>
        <v>33031</v>
      </c>
      <c r="F17" s="539">
        <f t="shared" si="2"/>
        <v>55967</v>
      </c>
      <c r="G17" s="539">
        <f t="shared" si="2"/>
        <v>0</v>
      </c>
      <c r="H17" s="539">
        <f t="shared" si="2"/>
        <v>0</v>
      </c>
      <c r="I17" s="539">
        <f t="shared" si="2"/>
        <v>285101</v>
      </c>
      <c r="J17" s="539">
        <f t="shared" si="2"/>
        <v>0</v>
      </c>
      <c r="K17" s="539">
        <f t="shared" si="2"/>
        <v>0</v>
      </c>
      <c r="L17" s="534">
        <f t="shared" si="1"/>
        <v>475560</v>
      </c>
      <c r="M17" s="540">
        <f t="shared" si="2"/>
        <v>32969</v>
      </c>
      <c r="N17" s="124"/>
    </row>
    <row r="18" spans="1:14" ht="15.75">
      <c r="A18" s="282" t="s">
        <v>677</v>
      </c>
      <c r="B18" s="619" t="s">
        <v>228</v>
      </c>
      <c r="C18" s="541"/>
      <c r="D18" s="541"/>
      <c r="E18" s="541"/>
      <c r="F18" s="541"/>
      <c r="G18" s="541"/>
      <c r="H18" s="541"/>
      <c r="I18" s="534">
        <f>+'[3]1-Баланс'!G32</f>
        <v>15432</v>
      </c>
      <c r="J18" s="534">
        <f>+'[3]1-Баланс'!G33</f>
        <v>0</v>
      </c>
      <c r="K18" s="514"/>
      <c r="L18" s="534">
        <f t="shared" si="1"/>
        <v>15432</v>
      </c>
      <c r="M18" s="515">
        <v>1794</v>
      </c>
      <c r="N18" s="124"/>
    </row>
    <row r="19" spans="1:14" ht="15.75">
      <c r="A19" s="283" t="s">
        <v>678</v>
      </c>
      <c r="B19" s="620" t="s">
        <v>229</v>
      </c>
      <c r="C19" s="536">
        <f>C20+C21</f>
        <v>0</v>
      </c>
      <c r="D19" s="536">
        <f>D20+D21</f>
        <v>0</v>
      </c>
      <c r="E19" s="536">
        <f>E20+E21</f>
        <v>0</v>
      </c>
      <c r="F19" s="536">
        <f aca="true" t="shared" si="3" ref="F19:K19">F20+F21</f>
        <v>0</v>
      </c>
      <c r="G19" s="536">
        <f t="shared" si="3"/>
        <v>0</v>
      </c>
      <c r="H19" s="536">
        <f t="shared" si="3"/>
        <v>0</v>
      </c>
      <c r="I19" s="536">
        <f t="shared" si="3"/>
        <v>-10</v>
      </c>
      <c r="J19" s="536">
        <f>J20+J21</f>
        <v>0</v>
      </c>
      <c r="K19" s="536">
        <f t="shared" si="3"/>
        <v>0</v>
      </c>
      <c r="L19" s="534">
        <f t="shared" si="1"/>
        <v>-10</v>
      </c>
      <c r="M19" s="538">
        <f>M20+M21</f>
        <v>-676</v>
      </c>
      <c r="N19" s="124"/>
    </row>
    <row r="20" spans="1:14" ht="15.75">
      <c r="A20" s="284" t="s">
        <v>679</v>
      </c>
      <c r="B20" s="621" t="s">
        <v>230</v>
      </c>
      <c r="C20" s="325"/>
      <c r="D20" s="325"/>
      <c r="E20" s="325"/>
      <c r="F20" s="325"/>
      <c r="G20" s="325"/>
      <c r="H20" s="325"/>
      <c r="I20" s="325">
        <v>-10</v>
      </c>
      <c r="J20" s="325"/>
      <c r="K20" s="325"/>
      <c r="L20" s="534">
        <f>SUM(C20:K20)</f>
        <v>-10</v>
      </c>
      <c r="M20" s="352">
        <v>-676</v>
      </c>
      <c r="N20" s="124"/>
    </row>
    <row r="21" spans="1:14" ht="15.75">
      <c r="A21" s="284" t="s">
        <v>680</v>
      </c>
      <c r="B21" s="621" t="s">
        <v>231</v>
      </c>
      <c r="C21" s="325"/>
      <c r="D21" s="325"/>
      <c r="E21" s="325"/>
      <c r="F21" s="325"/>
      <c r="G21" s="325"/>
      <c r="H21" s="325"/>
      <c r="I21" s="325"/>
      <c r="J21" s="325"/>
      <c r="K21" s="325"/>
      <c r="L21" s="534">
        <f t="shared" si="1"/>
        <v>0</v>
      </c>
      <c r="M21" s="352"/>
      <c r="N21" s="124"/>
    </row>
    <row r="22" spans="1:14" ht="15.75">
      <c r="A22" s="283" t="s">
        <v>681</v>
      </c>
      <c r="B22" s="620" t="s">
        <v>232</v>
      </c>
      <c r="C22" s="325"/>
      <c r="D22" s="325"/>
      <c r="E22" s="325"/>
      <c r="F22" s="325"/>
      <c r="G22" s="325"/>
      <c r="H22" s="325"/>
      <c r="I22" s="325"/>
      <c r="J22" s="325"/>
      <c r="K22" s="325"/>
      <c r="L22" s="534">
        <f t="shared" si="1"/>
        <v>0</v>
      </c>
      <c r="M22" s="352"/>
      <c r="N22" s="124"/>
    </row>
    <row r="23" spans="1:14" ht="15.75">
      <c r="A23" s="283" t="s">
        <v>682</v>
      </c>
      <c r="B23" s="620" t="s">
        <v>233</v>
      </c>
      <c r="C23" s="536">
        <f>C24-C25</f>
        <v>0</v>
      </c>
      <c r="D23" s="536">
        <f aca="true" t="shared" si="4" ref="D23:M23">D24-D25</f>
        <v>0</v>
      </c>
      <c r="E23" s="536">
        <f t="shared" si="4"/>
        <v>0</v>
      </c>
      <c r="F23" s="536">
        <f t="shared" si="4"/>
        <v>0</v>
      </c>
      <c r="G23" s="536">
        <f t="shared" si="4"/>
        <v>0</v>
      </c>
      <c r="H23" s="536">
        <f t="shared" si="4"/>
        <v>0</v>
      </c>
      <c r="I23" s="536">
        <f t="shared" si="4"/>
        <v>0</v>
      </c>
      <c r="J23" s="536">
        <f t="shared" si="4"/>
        <v>0</v>
      </c>
      <c r="K23" s="536">
        <f t="shared" si="4"/>
        <v>0</v>
      </c>
      <c r="L23" s="534">
        <f t="shared" si="1"/>
        <v>0</v>
      </c>
      <c r="M23" s="538">
        <f t="shared" si="4"/>
        <v>0</v>
      </c>
      <c r="N23" s="124"/>
    </row>
    <row r="24" spans="1:14" ht="15.75">
      <c r="A24" s="283" t="s">
        <v>683</v>
      </c>
      <c r="B24" s="620" t="s">
        <v>234</v>
      </c>
      <c r="C24" s="325"/>
      <c r="D24" s="325"/>
      <c r="E24" s="325"/>
      <c r="F24" s="325"/>
      <c r="G24" s="325"/>
      <c r="H24" s="325"/>
      <c r="I24" s="325"/>
      <c r="J24" s="325"/>
      <c r="K24" s="325"/>
      <c r="L24" s="534">
        <f t="shared" si="1"/>
        <v>0</v>
      </c>
      <c r="M24" s="352"/>
      <c r="N24" s="124"/>
    </row>
    <row r="25" spans="1:14" ht="15.75">
      <c r="A25" s="283" t="s">
        <v>684</v>
      </c>
      <c r="B25" s="620" t="s">
        <v>235</v>
      </c>
      <c r="C25" s="325"/>
      <c r="D25" s="325"/>
      <c r="E25" s="325"/>
      <c r="F25" s="325"/>
      <c r="G25" s="325"/>
      <c r="H25" s="325"/>
      <c r="I25" s="325"/>
      <c r="J25" s="325"/>
      <c r="K25" s="325"/>
      <c r="L25" s="534">
        <f t="shared" si="1"/>
        <v>0</v>
      </c>
      <c r="M25" s="352"/>
      <c r="N25" s="124"/>
    </row>
    <row r="26" spans="1:14" ht="15.75">
      <c r="A26" s="283" t="s">
        <v>685</v>
      </c>
      <c r="B26" s="620" t="s">
        <v>236</v>
      </c>
      <c r="C26" s="536">
        <f>C27-C28</f>
        <v>0</v>
      </c>
      <c r="D26" s="536">
        <f aca="true" t="shared" si="5" ref="D26:M26">D27-D28</f>
        <v>0</v>
      </c>
      <c r="E26" s="536">
        <f t="shared" si="5"/>
        <v>55</v>
      </c>
      <c r="F26" s="536">
        <f t="shared" si="5"/>
        <v>0</v>
      </c>
      <c r="G26" s="536">
        <f t="shared" si="5"/>
        <v>0</v>
      </c>
      <c r="H26" s="536">
        <f t="shared" si="5"/>
        <v>0</v>
      </c>
      <c r="I26" s="536">
        <f t="shared" si="5"/>
        <v>0</v>
      </c>
      <c r="J26" s="536">
        <f t="shared" si="5"/>
        <v>0</v>
      </c>
      <c r="K26" s="536">
        <f t="shared" si="5"/>
        <v>0</v>
      </c>
      <c r="L26" s="534">
        <f t="shared" si="1"/>
        <v>55</v>
      </c>
      <c r="M26" s="538">
        <f t="shared" si="5"/>
        <v>0</v>
      </c>
      <c r="N26" s="124"/>
    </row>
    <row r="27" spans="1:14" ht="15.75">
      <c r="A27" s="283" t="s">
        <v>683</v>
      </c>
      <c r="B27" s="620" t="s">
        <v>237</v>
      </c>
      <c r="C27" s="325"/>
      <c r="D27" s="325"/>
      <c r="E27" s="325">
        <v>55</v>
      </c>
      <c r="F27" s="325"/>
      <c r="G27" s="325"/>
      <c r="H27" s="325"/>
      <c r="I27" s="325"/>
      <c r="J27" s="325"/>
      <c r="K27" s="325"/>
      <c r="L27" s="534">
        <f t="shared" si="1"/>
        <v>55</v>
      </c>
      <c r="M27" s="352"/>
      <c r="N27" s="124"/>
    </row>
    <row r="28" spans="1:14" ht="15.75">
      <c r="A28" s="283" t="s">
        <v>684</v>
      </c>
      <c r="B28" s="620" t="s">
        <v>238</v>
      </c>
      <c r="C28" s="325"/>
      <c r="D28" s="325"/>
      <c r="E28" s="325"/>
      <c r="F28" s="325"/>
      <c r="G28" s="325"/>
      <c r="H28" s="325"/>
      <c r="I28" s="325"/>
      <c r="J28" s="325"/>
      <c r="K28" s="325"/>
      <c r="L28" s="534">
        <f t="shared" si="1"/>
        <v>0</v>
      </c>
      <c r="M28" s="352"/>
      <c r="N28" s="124"/>
    </row>
    <row r="29" spans="1:14" ht="15.75">
      <c r="A29" s="283" t="s">
        <v>686</v>
      </c>
      <c r="B29" s="620" t="s">
        <v>239</v>
      </c>
      <c r="C29" s="325"/>
      <c r="D29" s="325"/>
      <c r="E29" s="325"/>
      <c r="F29" s="325"/>
      <c r="G29" s="325"/>
      <c r="H29" s="325"/>
      <c r="I29" s="325"/>
      <c r="J29" s="325"/>
      <c r="K29" s="325"/>
      <c r="L29" s="534">
        <f t="shared" si="1"/>
        <v>0</v>
      </c>
      <c r="M29" s="352"/>
      <c r="N29" s="124"/>
    </row>
    <row r="30" spans="1:14" ht="15.75">
      <c r="A30" s="283" t="s">
        <v>687</v>
      </c>
      <c r="B30" s="620" t="s">
        <v>240</v>
      </c>
      <c r="C30" s="325">
        <v>-2</v>
      </c>
      <c r="D30" s="325"/>
      <c r="E30" s="325">
        <v>454</v>
      </c>
      <c r="F30" s="325"/>
      <c r="G30" s="325"/>
      <c r="H30" s="325"/>
      <c r="I30" s="325">
        <v>2494</v>
      </c>
      <c r="J30" s="325"/>
      <c r="K30" s="325"/>
      <c r="L30" s="534">
        <f t="shared" si="1"/>
        <v>2946</v>
      </c>
      <c r="M30" s="352">
        <v>-8917</v>
      </c>
      <c r="N30" s="124"/>
    </row>
    <row r="31" spans="1:14" ht="15.75">
      <c r="A31" s="282" t="s">
        <v>688</v>
      </c>
      <c r="B31" s="619" t="s">
        <v>241</v>
      </c>
      <c r="C31" s="539">
        <f>C19+C22+C23+C26+C30+C29+C17+C18</f>
        <v>101459</v>
      </c>
      <c r="D31" s="539">
        <f aca="true" t="shared" si="6" ref="D31:M31">D19+D22+D23+D26+D30+D29+D17+D18</f>
        <v>0</v>
      </c>
      <c r="E31" s="539">
        <f t="shared" si="6"/>
        <v>33540</v>
      </c>
      <c r="F31" s="539">
        <f t="shared" si="6"/>
        <v>55967</v>
      </c>
      <c r="G31" s="539">
        <f t="shared" si="6"/>
        <v>0</v>
      </c>
      <c r="H31" s="539">
        <f t="shared" si="6"/>
        <v>0</v>
      </c>
      <c r="I31" s="539">
        <f t="shared" si="6"/>
        <v>303017</v>
      </c>
      <c r="J31" s="539">
        <f t="shared" si="6"/>
        <v>0</v>
      </c>
      <c r="K31" s="539">
        <f t="shared" si="6"/>
        <v>0</v>
      </c>
      <c r="L31" s="534">
        <f t="shared" si="1"/>
        <v>493983</v>
      </c>
      <c r="M31" s="540">
        <f t="shared" si="6"/>
        <v>25170</v>
      </c>
      <c r="N31" s="123"/>
    </row>
    <row r="32" spans="1:14" ht="25.5">
      <c r="A32" s="283" t="s">
        <v>689</v>
      </c>
      <c r="B32" s="620" t="s">
        <v>242</v>
      </c>
      <c r="C32" s="325"/>
      <c r="D32" s="325"/>
      <c r="E32" s="325"/>
      <c r="F32" s="325"/>
      <c r="G32" s="325"/>
      <c r="H32" s="325"/>
      <c r="I32" s="325"/>
      <c r="J32" s="325"/>
      <c r="K32" s="325"/>
      <c r="L32" s="534">
        <f t="shared" si="1"/>
        <v>0</v>
      </c>
      <c r="M32" s="352"/>
      <c r="N32" s="124"/>
    </row>
    <row r="33" spans="1:14" ht="26.25" thickBot="1">
      <c r="A33" s="283" t="s">
        <v>690</v>
      </c>
      <c r="B33" s="622" t="s">
        <v>243</v>
      </c>
      <c r="C33" s="542"/>
      <c r="D33" s="542"/>
      <c r="E33" s="542"/>
      <c r="F33" s="542"/>
      <c r="G33" s="542"/>
      <c r="H33" s="542"/>
      <c r="I33" s="542"/>
      <c r="J33" s="542"/>
      <c r="K33" s="542"/>
      <c r="L33" s="543">
        <f t="shared" si="1"/>
        <v>0</v>
      </c>
      <c r="M33" s="544"/>
      <c r="N33" s="124"/>
    </row>
    <row r="34" spans="1:14" s="431" customFormat="1" ht="16.5" thickBot="1">
      <c r="A34" s="282" t="s">
        <v>691</v>
      </c>
      <c r="B34" s="623" t="s">
        <v>244</v>
      </c>
      <c r="C34" s="545">
        <f aca="true" t="shared" si="7" ref="C34:K34">C31+C32+C33</f>
        <v>101459</v>
      </c>
      <c r="D34" s="545">
        <f t="shared" si="7"/>
        <v>0</v>
      </c>
      <c r="E34" s="545">
        <f t="shared" si="7"/>
        <v>33540</v>
      </c>
      <c r="F34" s="545">
        <f t="shared" si="7"/>
        <v>55967</v>
      </c>
      <c r="G34" s="545">
        <f t="shared" si="7"/>
        <v>0</v>
      </c>
      <c r="H34" s="545">
        <f t="shared" si="7"/>
        <v>0</v>
      </c>
      <c r="I34" s="545">
        <f t="shared" si="7"/>
        <v>303017</v>
      </c>
      <c r="J34" s="545">
        <f t="shared" si="7"/>
        <v>0</v>
      </c>
      <c r="K34" s="545">
        <f t="shared" si="7"/>
        <v>0</v>
      </c>
      <c r="L34" s="546">
        <f t="shared" si="1"/>
        <v>493983</v>
      </c>
      <c r="M34" s="547">
        <f>M31+M32+M33</f>
        <v>25170</v>
      </c>
      <c r="N34" s="430"/>
    </row>
    <row r="35" spans="1:14" ht="15.75">
      <c r="A35" s="125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4"/>
      <c r="M35" s="124"/>
      <c r="N35" s="124"/>
    </row>
    <row r="36" spans="1:14" ht="15.75">
      <c r="A36" s="128" t="s">
        <v>693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7"/>
      <c r="L36" s="124"/>
      <c r="M36" s="124"/>
      <c r="N36" s="124"/>
    </row>
    <row r="37" spans="1:14" ht="15.75">
      <c r="A37" s="125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4"/>
      <c r="M37" s="124"/>
      <c r="N37" s="124"/>
    </row>
    <row r="38" spans="1:13" ht="15.75">
      <c r="A38" s="224" t="s">
        <v>387</v>
      </c>
      <c r="B38" s="636">
        <f>Title!B11</f>
        <v>43614</v>
      </c>
      <c r="C38" s="636"/>
      <c r="D38" s="636"/>
      <c r="E38" s="636"/>
      <c r="F38" s="636"/>
      <c r="G38" s="636"/>
      <c r="H38" s="636"/>
      <c r="M38" s="124"/>
    </row>
    <row r="39" spans="1:13" ht="15.75">
      <c r="A39" s="61"/>
      <c r="B39" s="62"/>
      <c r="C39" s="62"/>
      <c r="D39" s="62"/>
      <c r="E39" s="62"/>
      <c r="F39" s="62"/>
      <c r="G39" s="62"/>
      <c r="H39" s="62"/>
      <c r="M39" s="124"/>
    </row>
    <row r="40" spans="1:13" ht="15.75">
      <c r="A40" s="65"/>
      <c r="B40" s="637"/>
      <c r="C40" s="637"/>
      <c r="D40" s="637"/>
      <c r="E40" s="637"/>
      <c r="F40" s="58"/>
      <c r="G40" s="59"/>
      <c r="H40" s="47"/>
      <c r="M40" s="124"/>
    </row>
    <row r="41" spans="1:13" ht="15.75">
      <c r="A41" s="225" t="s">
        <v>494</v>
      </c>
      <c r="B41" s="224"/>
      <c r="C41" s="86"/>
      <c r="D41" s="86"/>
      <c r="E41" s="79"/>
      <c r="F41" s="79"/>
      <c r="G41" s="88"/>
      <c r="H41" s="88"/>
      <c r="M41" s="124"/>
    </row>
    <row r="42" spans="1:13" ht="15.75">
      <c r="A42" s="225"/>
      <c r="B42" s="226" t="s">
        <v>851</v>
      </c>
      <c r="C42" s="86"/>
      <c r="D42" s="86"/>
      <c r="E42" s="79"/>
      <c r="F42" s="79"/>
      <c r="G42" s="88"/>
      <c r="H42" s="88"/>
      <c r="M42" s="124"/>
    </row>
    <row r="43" spans="1:13" ht="15.75" customHeight="1">
      <c r="A43" s="225" t="s">
        <v>495</v>
      </c>
      <c r="B43" s="224"/>
      <c r="C43" s="86"/>
      <c r="D43" s="86"/>
      <c r="E43" s="79"/>
      <c r="F43" s="79"/>
      <c r="G43" s="88"/>
      <c r="H43" s="88"/>
      <c r="M43" s="124"/>
    </row>
    <row r="44" spans="1:13" ht="15.75" customHeight="1">
      <c r="A44" s="224"/>
      <c r="B44" s="226" t="s">
        <v>496</v>
      </c>
      <c r="C44" s="86"/>
      <c r="D44" s="86"/>
      <c r="E44" s="79"/>
      <c r="F44" s="79"/>
      <c r="G44" s="88"/>
      <c r="H44" s="88"/>
      <c r="M44" s="124"/>
    </row>
    <row r="45" spans="1:13" ht="15.75" customHeight="1">
      <c r="A45" s="79"/>
      <c r="B45" s="79"/>
      <c r="C45" s="86"/>
      <c r="D45" s="86"/>
      <c r="E45" s="79"/>
      <c r="F45" s="79"/>
      <c r="G45" s="88"/>
      <c r="H45" s="88"/>
      <c r="M45" s="124"/>
    </row>
    <row r="46" spans="1:13" ht="15.75">
      <c r="A46" s="65"/>
      <c r="B46" s="637"/>
      <c r="C46" s="637"/>
      <c r="D46" s="637"/>
      <c r="E46" s="637"/>
      <c r="F46" s="58"/>
      <c r="G46" s="59"/>
      <c r="H46" s="47"/>
      <c r="M46" s="124"/>
    </row>
    <row r="47" spans="1:13" ht="15.75">
      <c r="A47" s="65"/>
      <c r="B47" s="637"/>
      <c r="C47" s="637"/>
      <c r="D47" s="637"/>
      <c r="E47" s="637"/>
      <c r="F47" s="58"/>
      <c r="G47" s="59"/>
      <c r="H47" s="47"/>
      <c r="M47" s="124"/>
    </row>
    <row r="48" spans="1:13" ht="15.75">
      <c r="A48" s="65"/>
      <c r="B48" s="637"/>
      <c r="C48" s="637"/>
      <c r="D48" s="637"/>
      <c r="E48" s="637"/>
      <c r="F48" s="58"/>
      <c r="G48" s="59"/>
      <c r="H48" s="47"/>
      <c r="M48" s="124"/>
    </row>
    <row r="49" spans="1:13" ht="15.75">
      <c r="A49" s="65"/>
      <c r="B49" s="637"/>
      <c r="C49" s="637"/>
      <c r="D49" s="637"/>
      <c r="E49" s="637"/>
      <c r="F49" s="58"/>
      <c r="G49" s="59"/>
      <c r="H49" s="47"/>
      <c r="M49" s="124"/>
    </row>
    <row r="50" ht="15.75">
      <c r="M50" s="124"/>
    </row>
    <row r="51" ht="15.75">
      <c r="M51" s="124"/>
    </row>
    <row r="52" ht="15.75">
      <c r="M52" s="124"/>
    </row>
    <row r="53" ht="15.75">
      <c r="M53" s="124"/>
    </row>
    <row r="54" ht="15.75">
      <c r="M54" s="124"/>
    </row>
    <row r="55" ht="15.75">
      <c r="M55" s="124"/>
    </row>
    <row r="56" ht="15.75">
      <c r="M56" s="124"/>
    </row>
    <row r="57" ht="15.75">
      <c r="M57" s="124"/>
    </row>
    <row r="58" ht="15.75">
      <c r="M58" s="124"/>
    </row>
    <row r="59" ht="15.75">
      <c r="M59" s="124"/>
    </row>
    <row r="60" ht="15.75">
      <c r="M60" s="124"/>
    </row>
    <row r="61" ht="15.75">
      <c r="M61" s="124"/>
    </row>
    <row r="62" ht="15.75">
      <c r="M62" s="124"/>
    </row>
    <row r="63" ht="15.75">
      <c r="M63" s="124"/>
    </row>
    <row r="64" ht="15.75">
      <c r="M64" s="124"/>
    </row>
    <row r="65" s="108" customFormat="1" ht="15.75">
      <c r="M65" s="124"/>
    </row>
    <row r="66" s="108" customFormat="1" ht="15.75">
      <c r="M66" s="124"/>
    </row>
    <row r="67" s="108" customFormat="1" ht="15.75">
      <c r="M67" s="124"/>
    </row>
    <row r="68" s="108" customFormat="1" ht="15.75">
      <c r="M68" s="124"/>
    </row>
    <row r="69" s="108" customFormat="1" ht="15.75">
      <c r="M69" s="124"/>
    </row>
    <row r="70" s="108" customFormat="1" ht="15.75">
      <c r="M70" s="124"/>
    </row>
    <row r="71" s="108" customFormat="1" ht="15.75">
      <c r="M71" s="124"/>
    </row>
    <row r="72" s="108" customFormat="1" ht="15.75">
      <c r="M72" s="124"/>
    </row>
    <row r="73" s="108" customFormat="1" ht="15.75">
      <c r="M73" s="124"/>
    </row>
    <row r="74" s="108" customFormat="1" ht="15.75">
      <c r="M74" s="124"/>
    </row>
    <row r="75" s="108" customFormat="1" ht="15.75">
      <c r="M75" s="124"/>
    </row>
    <row r="76" s="108" customFormat="1" ht="15.75">
      <c r="M76" s="124"/>
    </row>
    <row r="77" s="108" customFormat="1" ht="15.75">
      <c r="M77" s="124"/>
    </row>
    <row r="78" s="108" customFormat="1" ht="15.75">
      <c r="M78" s="124"/>
    </row>
    <row r="79" s="108" customFormat="1" ht="15.75">
      <c r="M79" s="124"/>
    </row>
    <row r="80" s="108" customFormat="1" ht="15.75">
      <c r="M80" s="124"/>
    </row>
    <row r="81" s="108" customFormat="1" ht="15.75">
      <c r="M81" s="124"/>
    </row>
    <row r="82" s="108" customFormat="1" ht="15.75">
      <c r="M82" s="124"/>
    </row>
    <row r="83" s="108" customFormat="1" ht="15.75">
      <c r="M83" s="124"/>
    </row>
    <row r="84" s="108" customFormat="1" ht="15.75">
      <c r="M84" s="124"/>
    </row>
    <row r="85" s="108" customFormat="1" ht="15.75">
      <c r="M85" s="124"/>
    </row>
    <row r="86" s="108" customFormat="1" ht="15.75">
      <c r="M86" s="124"/>
    </row>
    <row r="87" s="108" customFormat="1" ht="15.75">
      <c r="M87" s="124"/>
    </row>
    <row r="88" s="108" customFormat="1" ht="15.75">
      <c r="M88" s="124"/>
    </row>
    <row r="89" s="108" customFormat="1" ht="15.75">
      <c r="M89" s="124"/>
    </row>
    <row r="90" s="108" customFormat="1" ht="15.75">
      <c r="M90" s="124"/>
    </row>
    <row r="91" s="108" customFormat="1" ht="15.75">
      <c r="M91" s="124"/>
    </row>
    <row r="92" s="108" customFormat="1" ht="15.75">
      <c r="M92" s="124"/>
    </row>
    <row r="93" s="108" customFormat="1" ht="15.75">
      <c r="M93" s="124"/>
    </row>
    <row r="94" s="108" customFormat="1" ht="15.75">
      <c r="M94" s="124"/>
    </row>
    <row r="95" s="108" customFormat="1" ht="15.75">
      <c r="M95" s="124"/>
    </row>
    <row r="96" s="108" customFormat="1" ht="15.75">
      <c r="M96" s="124"/>
    </row>
    <row r="97" s="108" customFormat="1" ht="15.75">
      <c r="M97" s="124"/>
    </row>
    <row r="98" s="108" customFormat="1" ht="15.75">
      <c r="M98" s="124"/>
    </row>
    <row r="99" s="108" customFormat="1" ht="15.75">
      <c r="M99" s="124"/>
    </row>
    <row r="100" s="108" customFormat="1" ht="15.75">
      <c r="M100" s="124"/>
    </row>
    <row r="101" s="108" customFormat="1" ht="15.75">
      <c r="M101" s="124"/>
    </row>
    <row r="102" s="108" customFormat="1" ht="15.75">
      <c r="M102" s="124"/>
    </row>
    <row r="103" s="108" customFormat="1" ht="15.75">
      <c r="M103" s="124"/>
    </row>
    <row r="104" s="108" customFormat="1" ht="15.75">
      <c r="M104" s="124"/>
    </row>
    <row r="105" s="108" customFormat="1" ht="15.75">
      <c r="M105" s="124"/>
    </row>
    <row r="106" s="108" customFormat="1" ht="15.75">
      <c r="M106" s="124"/>
    </row>
    <row r="107" s="108" customFormat="1" ht="15.75">
      <c r="M107" s="124"/>
    </row>
    <row r="108" s="108" customFormat="1" ht="15.75">
      <c r="M108" s="124"/>
    </row>
    <row r="109" s="108" customFormat="1" ht="15.75">
      <c r="M109" s="124"/>
    </row>
    <row r="110" s="108" customFormat="1" ht="15.75">
      <c r="M110" s="124"/>
    </row>
    <row r="111" s="108" customFormat="1" ht="15.75">
      <c r="M111" s="124"/>
    </row>
    <row r="112" s="108" customFormat="1" ht="15.75">
      <c r="M112" s="124"/>
    </row>
    <row r="113" s="108" customFormat="1" ht="15.75">
      <c r="M113" s="124"/>
    </row>
    <row r="114" s="108" customFormat="1" ht="15.75">
      <c r="M114" s="124"/>
    </row>
    <row r="115" s="108" customFormat="1" ht="15.75">
      <c r="M115" s="124"/>
    </row>
    <row r="116" s="108" customFormat="1" ht="15.75">
      <c r="M116" s="124"/>
    </row>
    <row r="117" s="108" customFormat="1" ht="15.75">
      <c r="M117" s="124"/>
    </row>
    <row r="118" s="108" customFormat="1" ht="15.75">
      <c r="M118" s="124"/>
    </row>
    <row r="119" s="108" customFormat="1" ht="15.75">
      <c r="M119" s="124"/>
    </row>
    <row r="120" s="108" customFormat="1" ht="15.75">
      <c r="M120" s="124"/>
    </row>
    <row r="121" s="108" customFormat="1" ht="15.75">
      <c r="M121" s="124"/>
    </row>
    <row r="122" s="108" customFormat="1" ht="15.75">
      <c r="M122" s="124"/>
    </row>
    <row r="123" s="108" customFormat="1" ht="15.75">
      <c r="M123" s="124"/>
    </row>
    <row r="124" s="108" customFormat="1" ht="15.75">
      <c r="M124" s="124"/>
    </row>
    <row r="125" s="108" customFormat="1" ht="15.75">
      <c r="M125" s="124"/>
    </row>
    <row r="126" s="108" customFormat="1" ht="15.75">
      <c r="M126" s="124"/>
    </row>
    <row r="127" s="108" customFormat="1" ht="15.75">
      <c r="M127" s="124"/>
    </row>
    <row r="128" s="108" customFormat="1" ht="15.75">
      <c r="M128" s="124"/>
    </row>
    <row r="129" s="108" customFormat="1" ht="15.75">
      <c r="M129" s="124"/>
    </row>
    <row r="130" s="108" customFormat="1" ht="15.75">
      <c r="M130" s="124"/>
    </row>
    <row r="131" s="108" customFormat="1" ht="15.75">
      <c r="M131" s="124"/>
    </row>
    <row r="132" s="108" customFormat="1" ht="15.75">
      <c r="M132" s="124"/>
    </row>
    <row r="133" s="108" customFormat="1" ht="15.75">
      <c r="M133" s="124"/>
    </row>
    <row r="134" s="108" customFormat="1" ht="15.75">
      <c r="M134" s="124"/>
    </row>
    <row r="135" s="108" customFormat="1" ht="15.75">
      <c r="M135" s="124"/>
    </row>
    <row r="136" s="108" customFormat="1" ht="15.75">
      <c r="M136" s="124"/>
    </row>
    <row r="137" s="108" customFormat="1" ht="15.75">
      <c r="M137" s="124"/>
    </row>
    <row r="138" s="108" customFormat="1" ht="15.75">
      <c r="M138" s="124"/>
    </row>
    <row r="139" s="108" customFormat="1" ht="15.75">
      <c r="M139" s="124"/>
    </row>
    <row r="140" s="108" customFormat="1" ht="15.75">
      <c r="M140" s="124"/>
    </row>
    <row r="141" s="108" customFormat="1" ht="15.75">
      <c r="M141" s="124"/>
    </row>
    <row r="142" s="108" customFormat="1" ht="15.75">
      <c r="M142" s="124"/>
    </row>
    <row r="143" s="108" customFormat="1" ht="15.75">
      <c r="M143" s="124"/>
    </row>
    <row r="144" s="108" customFormat="1" ht="15.75">
      <c r="M144" s="124"/>
    </row>
    <row r="145" s="108" customFormat="1" ht="15.75">
      <c r="M145" s="124"/>
    </row>
    <row r="146" s="108" customFormat="1" ht="15.75">
      <c r="M146" s="124"/>
    </row>
    <row r="147" s="108" customFormat="1" ht="15.75">
      <c r="M147" s="124"/>
    </row>
    <row r="148" s="108" customFormat="1" ht="15.75">
      <c r="M148" s="124"/>
    </row>
    <row r="149" s="108" customFormat="1" ht="15.75">
      <c r="M149" s="124"/>
    </row>
    <row r="150" s="108" customFormat="1" ht="15.75">
      <c r="M150" s="124"/>
    </row>
    <row r="151" s="108" customFormat="1" ht="15.75">
      <c r="M151" s="124"/>
    </row>
    <row r="152" s="108" customFormat="1" ht="15.75">
      <c r="M152" s="124"/>
    </row>
    <row r="153" s="108" customFormat="1" ht="15.75">
      <c r="M153" s="124"/>
    </row>
    <row r="154" s="108" customFormat="1" ht="15.75">
      <c r="M154" s="124"/>
    </row>
    <row r="155" s="108" customFormat="1" ht="15.75">
      <c r="M155" s="124"/>
    </row>
    <row r="156" s="108" customFormat="1" ht="15.75">
      <c r="M156" s="124"/>
    </row>
    <row r="157" s="108" customFormat="1" ht="15.75">
      <c r="M157" s="124"/>
    </row>
    <row r="158" s="108" customFormat="1" ht="15.75">
      <c r="M158" s="124"/>
    </row>
    <row r="159" s="108" customFormat="1" ht="15.75">
      <c r="M159" s="124"/>
    </row>
    <row r="160" s="108" customFormat="1" ht="15.75">
      <c r="M160" s="124"/>
    </row>
    <row r="161" s="108" customFormat="1" ht="15.75">
      <c r="M161" s="124"/>
    </row>
    <row r="162" s="108" customFormat="1" ht="15.75">
      <c r="M162" s="124"/>
    </row>
    <row r="163" s="108" customFormat="1" ht="15.75">
      <c r="M163" s="124"/>
    </row>
    <row r="164" s="108" customFormat="1" ht="15.75">
      <c r="M164" s="124"/>
    </row>
    <row r="165" s="108" customFormat="1" ht="15.75">
      <c r="M165" s="124"/>
    </row>
    <row r="166" s="108" customFormat="1" ht="15.75">
      <c r="M166" s="124"/>
    </row>
    <row r="167" s="108" customFormat="1" ht="15.75">
      <c r="M167" s="124"/>
    </row>
    <row r="168" s="108" customFormat="1" ht="15.75">
      <c r="M168" s="124"/>
    </row>
    <row r="169" s="108" customFormat="1" ht="15.75">
      <c r="M169" s="124"/>
    </row>
    <row r="170" s="108" customFormat="1" ht="15.75">
      <c r="M170" s="124"/>
    </row>
    <row r="171" s="108" customFormat="1" ht="15.75">
      <c r="M171" s="124"/>
    </row>
    <row r="172" s="108" customFormat="1" ht="15.75">
      <c r="M172" s="124"/>
    </row>
    <row r="173" s="108" customFormat="1" ht="15.75">
      <c r="M173" s="124"/>
    </row>
    <row r="174" s="108" customFormat="1" ht="15.75">
      <c r="M174" s="124"/>
    </row>
    <row r="175" s="108" customFormat="1" ht="15.75">
      <c r="M175" s="124"/>
    </row>
    <row r="176" s="108" customFormat="1" ht="15.75">
      <c r="M176" s="124"/>
    </row>
    <row r="177" s="108" customFormat="1" ht="15.75">
      <c r="M177" s="124"/>
    </row>
    <row r="178" s="108" customFormat="1" ht="15.75">
      <c r="M178" s="124"/>
    </row>
    <row r="179" s="108" customFormat="1" ht="15.75">
      <c r="M179" s="124"/>
    </row>
    <row r="180" s="108" customFormat="1" ht="15.75">
      <c r="M180" s="124"/>
    </row>
    <row r="181" s="108" customFormat="1" ht="15.75">
      <c r="M181" s="124"/>
    </row>
    <row r="182" s="108" customFormat="1" ht="15.75">
      <c r="M182" s="124"/>
    </row>
    <row r="183" s="108" customFormat="1" ht="15.75">
      <c r="M183" s="124"/>
    </row>
    <row r="184" s="108" customFormat="1" ht="15.75">
      <c r="M184" s="124"/>
    </row>
    <row r="185" s="108" customFormat="1" ht="15.75">
      <c r="M185" s="124"/>
    </row>
    <row r="186" s="108" customFormat="1" ht="15.75">
      <c r="M186" s="124"/>
    </row>
    <row r="187" s="108" customFormat="1" ht="15.75">
      <c r="M187" s="124"/>
    </row>
    <row r="188" s="108" customFormat="1" ht="15.75">
      <c r="M188" s="124"/>
    </row>
    <row r="189" s="108" customFormat="1" ht="15.75">
      <c r="M189" s="124"/>
    </row>
    <row r="190" s="108" customFormat="1" ht="15.75">
      <c r="M190" s="124"/>
    </row>
    <row r="191" s="108" customFormat="1" ht="15.75">
      <c r="M191" s="124"/>
    </row>
    <row r="192" s="108" customFormat="1" ht="15.75">
      <c r="M192" s="124"/>
    </row>
    <row r="193" s="108" customFormat="1" ht="15.75">
      <c r="M193" s="124"/>
    </row>
    <row r="194" s="108" customFormat="1" ht="15.75">
      <c r="M194" s="124"/>
    </row>
    <row r="195" s="108" customFormat="1" ht="15.75">
      <c r="M195" s="124"/>
    </row>
    <row r="196" s="108" customFormat="1" ht="15.75">
      <c r="M196" s="124"/>
    </row>
    <row r="197" s="108" customFormat="1" ht="15.75">
      <c r="M197" s="124"/>
    </row>
    <row r="198" s="108" customFormat="1" ht="15.75">
      <c r="M198" s="124"/>
    </row>
    <row r="199" s="108" customFormat="1" ht="15.75">
      <c r="M199" s="124"/>
    </row>
    <row r="200" s="108" customFormat="1" ht="15.75">
      <c r="M200" s="124"/>
    </row>
    <row r="201" s="108" customFormat="1" ht="15.75">
      <c r="M201" s="124"/>
    </row>
    <row r="202" s="108" customFormat="1" ht="15.75">
      <c r="M202" s="124"/>
    </row>
    <row r="203" s="108" customFormat="1" ht="15.75">
      <c r="M203" s="124"/>
    </row>
    <row r="204" s="108" customFormat="1" ht="15.75">
      <c r="M204" s="124"/>
    </row>
    <row r="205" s="108" customFormat="1" ht="15.75">
      <c r="M205" s="124"/>
    </row>
    <row r="206" s="108" customFormat="1" ht="15.75">
      <c r="M206" s="124"/>
    </row>
    <row r="207" s="108" customFormat="1" ht="15.75">
      <c r="M207" s="124"/>
    </row>
    <row r="208" s="108" customFormat="1" ht="15.75">
      <c r="M208" s="124"/>
    </row>
    <row r="209" s="108" customFormat="1" ht="15.75">
      <c r="M209" s="124"/>
    </row>
    <row r="210" s="108" customFormat="1" ht="15.75">
      <c r="M210" s="124"/>
    </row>
    <row r="211" s="108" customFormat="1" ht="15.75">
      <c r="M211" s="124"/>
    </row>
    <row r="212" s="108" customFormat="1" ht="15.75">
      <c r="M212" s="124"/>
    </row>
    <row r="213" s="108" customFormat="1" ht="15.75">
      <c r="M213" s="124"/>
    </row>
    <row r="214" s="108" customFormat="1" ht="15.75">
      <c r="M214" s="124"/>
    </row>
    <row r="215" s="108" customFormat="1" ht="15.75">
      <c r="M215" s="124"/>
    </row>
    <row r="216" s="108" customFormat="1" ht="15.75">
      <c r="M216" s="124"/>
    </row>
    <row r="217" s="108" customFormat="1" ht="15.75">
      <c r="M217" s="124"/>
    </row>
    <row r="218" s="108" customFormat="1" ht="15.75">
      <c r="M218" s="124"/>
    </row>
    <row r="219" s="108" customFormat="1" ht="15.75">
      <c r="M219" s="124"/>
    </row>
    <row r="220" s="108" customFormat="1" ht="15.75">
      <c r="M220" s="124"/>
    </row>
    <row r="221" s="108" customFormat="1" ht="15.75">
      <c r="M221" s="124"/>
    </row>
    <row r="222" s="108" customFormat="1" ht="15.75">
      <c r="M222" s="124"/>
    </row>
    <row r="223" s="108" customFormat="1" ht="15.75">
      <c r="M223" s="124"/>
    </row>
    <row r="224" s="108" customFormat="1" ht="15.75">
      <c r="M224" s="124"/>
    </row>
    <row r="225" s="108" customFormat="1" ht="15.75">
      <c r="M225" s="124"/>
    </row>
    <row r="226" s="108" customFormat="1" ht="15.75">
      <c r="M226" s="124"/>
    </row>
    <row r="227" s="108" customFormat="1" ht="15.75">
      <c r="M227" s="124"/>
    </row>
    <row r="228" s="108" customFormat="1" ht="15.75">
      <c r="M228" s="124"/>
    </row>
    <row r="229" s="108" customFormat="1" ht="15.75">
      <c r="M229" s="124"/>
    </row>
    <row r="230" s="108" customFormat="1" ht="15.75">
      <c r="M230" s="124"/>
    </row>
    <row r="231" s="108" customFormat="1" ht="15.75">
      <c r="M231" s="124"/>
    </row>
    <row r="232" s="108" customFormat="1" ht="15.75">
      <c r="M232" s="124"/>
    </row>
    <row r="233" s="108" customFormat="1" ht="15.75">
      <c r="M233" s="124"/>
    </row>
    <row r="234" s="108" customFormat="1" ht="15.75">
      <c r="M234" s="124"/>
    </row>
    <row r="235" s="108" customFormat="1" ht="15.75">
      <c r="M235" s="124"/>
    </row>
    <row r="236" s="108" customFormat="1" ht="15.75">
      <c r="M236" s="124"/>
    </row>
    <row r="237" s="108" customFormat="1" ht="15.75">
      <c r="M237" s="124"/>
    </row>
    <row r="238" s="108" customFormat="1" ht="15.75">
      <c r="M238" s="124"/>
    </row>
    <row r="239" s="108" customFormat="1" ht="15.75">
      <c r="M239" s="124"/>
    </row>
    <row r="240" s="108" customFormat="1" ht="15.75">
      <c r="M240" s="124"/>
    </row>
    <row r="241" s="108" customFormat="1" ht="15.75">
      <c r="M241" s="124"/>
    </row>
    <row r="242" s="108" customFormat="1" ht="15.75">
      <c r="M242" s="124"/>
    </row>
    <row r="243" s="108" customFormat="1" ht="15.75">
      <c r="M243" s="124"/>
    </row>
    <row r="244" s="108" customFormat="1" ht="15.75">
      <c r="M244" s="124"/>
    </row>
    <row r="245" s="108" customFormat="1" ht="15.75">
      <c r="M245" s="124"/>
    </row>
    <row r="246" s="108" customFormat="1" ht="15.75">
      <c r="M246" s="124"/>
    </row>
    <row r="247" s="108" customFormat="1" ht="15.75">
      <c r="M247" s="124"/>
    </row>
    <row r="248" s="108" customFormat="1" ht="15.75">
      <c r="M248" s="124"/>
    </row>
    <row r="249" s="108" customFormat="1" ht="15.75">
      <c r="M249" s="124"/>
    </row>
    <row r="250" s="108" customFormat="1" ht="15.75">
      <c r="M250" s="124"/>
    </row>
    <row r="251" s="108" customFormat="1" ht="15.75">
      <c r="M251" s="124"/>
    </row>
    <row r="252" s="108" customFormat="1" ht="15.75">
      <c r="M252" s="124"/>
    </row>
    <row r="253" s="108" customFormat="1" ht="15.75">
      <c r="M253" s="124"/>
    </row>
    <row r="254" s="108" customFormat="1" ht="15.75">
      <c r="M254" s="124"/>
    </row>
    <row r="255" s="108" customFormat="1" ht="15.75">
      <c r="M255" s="124"/>
    </row>
    <row r="256" s="108" customFormat="1" ht="15.75">
      <c r="M256" s="124"/>
    </row>
    <row r="257" s="108" customFormat="1" ht="15.75">
      <c r="M257" s="124"/>
    </row>
    <row r="258" s="108" customFormat="1" ht="15.75">
      <c r="M258" s="124"/>
    </row>
    <row r="259" s="108" customFormat="1" ht="15.75">
      <c r="M259" s="124"/>
    </row>
    <row r="260" s="108" customFormat="1" ht="15.75">
      <c r="M260" s="124"/>
    </row>
    <row r="261" s="108" customFormat="1" ht="15.75">
      <c r="M261" s="124"/>
    </row>
    <row r="262" s="108" customFormat="1" ht="15.75">
      <c r="M262" s="124"/>
    </row>
    <row r="263" s="108" customFormat="1" ht="15.75">
      <c r="M263" s="124"/>
    </row>
    <row r="264" s="108" customFormat="1" ht="15.75">
      <c r="M264" s="124"/>
    </row>
    <row r="265" s="108" customFormat="1" ht="15.75">
      <c r="M265" s="124"/>
    </row>
    <row r="266" s="108" customFormat="1" ht="15.75">
      <c r="M266" s="124"/>
    </row>
    <row r="267" s="108" customFormat="1" ht="15.75">
      <c r="M267" s="124"/>
    </row>
    <row r="268" s="108" customFormat="1" ht="15.75">
      <c r="M268" s="124"/>
    </row>
    <row r="269" s="108" customFormat="1" ht="15.75">
      <c r="M269" s="124"/>
    </row>
    <row r="270" s="108" customFormat="1" ht="15.75">
      <c r="M270" s="124"/>
    </row>
    <row r="271" s="108" customFormat="1" ht="15.75">
      <c r="M271" s="124"/>
    </row>
    <row r="272" s="108" customFormat="1" ht="15.75">
      <c r="M272" s="124"/>
    </row>
    <row r="273" s="108" customFormat="1" ht="15.75">
      <c r="M273" s="124"/>
    </row>
    <row r="274" s="108" customFormat="1" ht="15.75">
      <c r="M274" s="124"/>
    </row>
    <row r="275" s="108" customFormat="1" ht="15.75">
      <c r="M275" s="124"/>
    </row>
    <row r="276" s="108" customFormat="1" ht="15.75">
      <c r="M276" s="124"/>
    </row>
    <row r="277" s="108" customFormat="1" ht="15.75">
      <c r="M277" s="124"/>
    </row>
    <row r="278" s="108" customFormat="1" ht="15.75">
      <c r="M278" s="124"/>
    </row>
    <row r="279" s="108" customFormat="1" ht="15.75">
      <c r="M279" s="124"/>
    </row>
    <row r="280" s="108" customFormat="1" ht="15.75">
      <c r="M280" s="124"/>
    </row>
    <row r="281" s="108" customFormat="1" ht="15.75">
      <c r="M281" s="124"/>
    </row>
    <row r="282" s="108" customFormat="1" ht="15.75">
      <c r="M282" s="124"/>
    </row>
    <row r="283" s="108" customFormat="1" ht="15.75">
      <c r="M283" s="124"/>
    </row>
    <row r="284" s="108" customFormat="1" ht="15.75">
      <c r="M284" s="124"/>
    </row>
    <row r="285" s="108" customFormat="1" ht="15.75">
      <c r="M285" s="124"/>
    </row>
    <row r="286" s="108" customFormat="1" ht="15.75">
      <c r="M286" s="124"/>
    </row>
    <row r="287" s="108" customFormat="1" ht="15.75">
      <c r="M287" s="124"/>
    </row>
    <row r="288" s="108" customFormat="1" ht="15.75">
      <c r="M288" s="124"/>
    </row>
    <row r="289" s="108" customFormat="1" ht="15.75">
      <c r="M289" s="124"/>
    </row>
    <row r="290" s="108" customFormat="1" ht="15.75">
      <c r="M290" s="124"/>
    </row>
    <row r="291" s="108" customFormat="1" ht="15.75">
      <c r="M291" s="124"/>
    </row>
    <row r="292" s="108" customFormat="1" ht="15.75">
      <c r="M292" s="124"/>
    </row>
    <row r="293" s="108" customFormat="1" ht="15.75">
      <c r="M293" s="124"/>
    </row>
    <row r="294" s="108" customFormat="1" ht="15.75">
      <c r="M294" s="124"/>
    </row>
    <row r="295" s="108" customFormat="1" ht="15.75">
      <c r="M295" s="124"/>
    </row>
    <row r="296" s="108" customFormat="1" ht="15.75">
      <c r="M296" s="124"/>
    </row>
    <row r="297" s="108" customFormat="1" ht="15.75">
      <c r="M297" s="124"/>
    </row>
    <row r="298" s="108" customFormat="1" ht="15.75">
      <c r="M298" s="124"/>
    </row>
    <row r="299" s="108" customFormat="1" ht="15.75">
      <c r="M299" s="124"/>
    </row>
    <row r="300" s="108" customFormat="1" ht="15.75">
      <c r="M300" s="124"/>
    </row>
    <row r="301" s="108" customFormat="1" ht="15.75">
      <c r="M301" s="124"/>
    </row>
    <row r="302" s="108" customFormat="1" ht="15.75">
      <c r="M302" s="124"/>
    </row>
    <row r="303" s="108" customFormat="1" ht="15.75">
      <c r="M303" s="124"/>
    </row>
    <row r="304" s="108" customFormat="1" ht="15.75">
      <c r="M304" s="124"/>
    </row>
    <row r="305" s="108" customFormat="1" ht="15.75">
      <c r="M305" s="124"/>
    </row>
    <row r="306" s="108" customFormat="1" ht="15.75">
      <c r="M306" s="124"/>
    </row>
    <row r="307" s="108" customFormat="1" ht="15.75">
      <c r="M307" s="124"/>
    </row>
    <row r="308" s="108" customFormat="1" ht="15.75">
      <c r="M308" s="124"/>
    </row>
    <row r="309" s="108" customFormat="1" ht="15.75">
      <c r="M309" s="124"/>
    </row>
    <row r="310" s="108" customFormat="1" ht="15.75">
      <c r="M310" s="124"/>
    </row>
    <row r="311" s="108" customFormat="1" ht="15.75">
      <c r="M311" s="124"/>
    </row>
    <row r="312" s="108" customFormat="1" ht="15.75">
      <c r="M312" s="124"/>
    </row>
    <row r="313" s="108" customFormat="1" ht="15.75">
      <c r="M313" s="124"/>
    </row>
    <row r="314" s="108" customFormat="1" ht="15.75">
      <c r="M314" s="124"/>
    </row>
    <row r="315" s="108" customFormat="1" ht="15.75">
      <c r="M315" s="124"/>
    </row>
    <row r="316" s="108" customFormat="1" ht="15.75">
      <c r="M316" s="124"/>
    </row>
    <row r="317" s="108" customFormat="1" ht="15.75">
      <c r="M317" s="124"/>
    </row>
    <row r="318" s="108" customFormat="1" ht="15.75">
      <c r="M318" s="124"/>
    </row>
    <row r="319" s="108" customFormat="1" ht="15.75">
      <c r="M319" s="124"/>
    </row>
    <row r="320" s="108" customFormat="1" ht="15.75">
      <c r="M320" s="124"/>
    </row>
    <row r="321" s="108" customFormat="1" ht="15.75">
      <c r="M321" s="124"/>
    </row>
    <row r="322" s="108" customFormat="1" ht="15.75">
      <c r="M322" s="124"/>
    </row>
    <row r="323" s="108" customFormat="1" ht="15.75">
      <c r="M323" s="124"/>
    </row>
    <row r="324" s="108" customFormat="1" ht="15.75">
      <c r="M324" s="124"/>
    </row>
    <row r="325" s="108" customFormat="1" ht="15.75">
      <c r="M325" s="124"/>
    </row>
    <row r="326" s="108" customFormat="1" ht="15.75">
      <c r="M326" s="124"/>
    </row>
    <row r="327" s="108" customFormat="1" ht="15.75">
      <c r="M327" s="124"/>
    </row>
    <row r="328" s="108" customFormat="1" ht="15.75">
      <c r="M328" s="124"/>
    </row>
    <row r="329" s="108" customFormat="1" ht="15.75">
      <c r="M329" s="124"/>
    </row>
    <row r="330" s="108" customFormat="1" ht="15.75">
      <c r="M330" s="124"/>
    </row>
    <row r="331" s="108" customFormat="1" ht="15.75">
      <c r="M331" s="124"/>
    </row>
    <row r="332" s="108" customFormat="1" ht="15.75">
      <c r="M332" s="124"/>
    </row>
    <row r="333" s="108" customFormat="1" ht="15.75">
      <c r="M333" s="124"/>
    </row>
    <row r="334" s="108" customFormat="1" ht="15.75">
      <c r="M334" s="124"/>
    </row>
    <row r="335" s="108" customFormat="1" ht="15.75">
      <c r="M335" s="124"/>
    </row>
    <row r="336" s="108" customFormat="1" ht="15.75">
      <c r="M336" s="124"/>
    </row>
    <row r="337" s="108" customFormat="1" ht="15.75">
      <c r="M337" s="124"/>
    </row>
    <row r="338" s="108" customFormat="1" ht="15.75">
      <c r="M338" s="124"/>
    </row>
    <row r="339" s="108" customFormat="1" ht="15.75">
      <c r="M339" s="124"/>
    </row>
    <row r="340" s="108" customFormat="1" ht="15.75">
      <c r="M340" s="124"/>
    </row>
    <row r="341" s="108" customFormat="1" ht="15.75">
      <c r="M341" s="124"/>
    </row>
    <row r="342" s="108" customFormat="1" ht="15.75">
      <c r="M342" s="124"/>
    </row>
    <row r="343" s="108" customFormat="1" ht="15.75">
      <c r="M343" s="124"/>
    </row>
    <row r="344" s="108" customFormat="1" ht="15.75">
      <c r="M344" s="124"/>
    </row>
    <row r="345" s="108" customFormat="1" ht="15.75">
      <c r="M345" s="124"/>
    </row>
    <row r="346" s="108" customFormat="1" ht="15.75">
      <c r="M346" s="124"/>
    </row>
    <row r="347" s="108" customFormat="1" ht="15.75">
      <c r="M347" s="124"/>
    </row>
    <row r="348" s="108" customFormat="1" ht="15.75">
      <c r="M348" s="124"/>
    </row>
    <row r="349" s="108" customFormat="1" ht="15.75">
      <c r="M349" s="124"/>
    </row>
    <row r="350" s="108" customFormat="1" ht="15.75">
      <c r="M350" s="124"/>
    </row>
    <row r="351" s="108" customFormat="1" ht="15.75">
      <c r="M351" s="124"/>
    </row>
    <row r="352" s="108" customFormat="1" ht="15.75">
      <c r="M352" s="124"/>
    </row>
    <row r="353" s="108" customFormat="1" ht="15.75">
      <c r="M353" s="124"/>
    </row>
    <row r="354" s="108" customFormat="1" ht="15.75">
      <c r="M354" s="124"/>
    </row>
    <row r="355" s="108" customFormat="1" ht="15.75">
      <c r="M355" s="124"/>
    </row>
    <row r="356" s="108" customFormat="1" ht="15.75">
      <c r="M356" s="124"/>
    </row>
    <row r="357" s="108" customFormat="1" ht="15.75">
      <c r="M357" s="124"/>
    </row>
    <row r="358" s="108" customFormat="1" ht="15.75">
      <c r="M358" s="124"/>
    </row>
    <row r="359" s="108" customFormat="1" ht="15.75">
      <c r="M359" s="124"/>
    </row>
    <row r="360" s="108" customFormat="1" ht="15.75">
      <c r="M360" s="124"/>
    </row>
    <row r="361" s="108" customFormat="1" ht="15.75">
      <c r="M361" s="124"/>
    </row>
    <row r="362" s="108" customFormat="1" ht="15.75">
      <c r="M362" s="124"/>
    </row>
    <row r="363" s="108" customFormat="1" ht="15.75">
      <c r="M363" s="124"/>
    </row>
    <row r="364" s="108" customFormat="1" ht="15.75">
      <c r="M364" s="124"/>
    </row>
    <row r="365" s="108" customFormat="1" ht="15.75">
      <c r="M365" s="124"/>
    </row>
    <row r="366" s="108" customFormat="1" ht="15.75">
      <c r="M366" s="124"/>
    </row>
    <row r="367" s="108" customFormat="1" ht="15.75">
      <c r="M367" s="124"/>
    </row>
    <row r="368" s="108" customFormat="1" ht="15.75">
      <c r="M368" s="124"/>
    </row>
    <row r="369" s="108" customFormat="1" ht="15.75">
      <c r="M369" s="124"/>
    </row>
    <row r="370" s="108" customFormat="1" ht="15.75">
      <c r="M370" s="124"/>
    </row>
    <row r="371" s="108" customFormat="1" ht="15.75">
      <c r="M371" s="124"/>
    </row>
    <row r="372" s="108" customFormat="1" ht="15.75">
      <c r="M372" s="124"/>
    </row>
    <row r="373" s="108" customFormat="1" ht="15.75">
      <c r="M373" s="124"/>
    </row>
    <row r="374" s="108" customFormat="1" ht="15.75">
      <c r="M374" s="124"/>
    </row>
    <row r="375" s="108" customFormat="1" ht="15.75">
      <c r="M375" s="124"/>
    </row>
    <row r="376" s="108" customFormat="1" ht="15.75">
      <c r="M376" s="124"/>
    </row>
    <row r="377" s="108" customFormat="1" ht="15.75">
      <c r="M377" s="124"/>
    </row>
    <row r="378" s="108" customFormat="1" ht="15.75">
      <c r="M378" s="124"/>
    </row>
    <row r="379" s="108" customFormat="1" ht="15.75">
      <c r="M379" s="124"/>
    </row>
    <row r="380" s="108" customFormat="1" ht="15.75">
      <c r="M380" s="124"/>
    </row>
    <row r="381" s="108" customFormat="1" ht="15.75">
      <c r="M381" s="124"/>
    </row>
    <row r="382" s="108" customFormat="1" ht="15.75">
      <c r="M382" s="124"/>
    </row>
    <row r="383" s="108" customFormat="1" ht="15.75">
      <c r="M383" s="124"/>
    </row>
    <row r="384" s="108" customFormat="1" ht="15.75">
      <c r="M384" s="124"/>
    </row>
    <row r="385" s="108" customFormat="1" ht="15.75">
      <c r="M385" s="124"/>
    </row>
    <row r="386" s="108" customFormat="1" ht="15.75">
      <c r="M386" s="124"/>
    </row>
    <row r="387" s="108" customFormat="1" ht="15.75">
      <c r="M387" s="124"/>
    </row>
    <row r="388" s="108" customFormat="1" ht="15.75">
      <c r="M388" s="124"/>
    </row>
    <row r="389" s="108" customFormat="1" ht="15.75">
      <c r="M389" s="124"/>
    </row>
    <row r="390" s="108" customFormat="1" ht="15.75">
      <c r="M390" s="124"/>
    </row>
    <row r="391" s="108" customFormat="1" ht="15.75">
      <c r="M391" s="124"/>
    </row>
    <row r="392" s="108" customFormat="1" ht="15.75">
      <c r="M392" s="124"/>
    </row>
    <row r="393" s="108" customFormat="1" ht="15.75">
      <c r="M393" s="124"/>
    </row>
    <row r="394" s="108" customFormat="1" ht="15.75">
      <c r="M394" s="124"/>
    </row>
    <row r="395" s="108" customFormat="1" ht="15.75">
      <c r="M395" s="124"/>
    </row>
    <row r="396" s="108" customFormat="1" ht="15.75">
      <c r="M396" s="124"/>
    </row>
    <row r="397" s="108" customFormat="1" ht="15.75">
      <c r="M397" s="124"/>
    </row>
    <row r="398" s="108" customFormat="1" ht="15.75">
      <c r="M398" s="124"/>
    </row>
    <row r="399" s="108" customFormat="1" ht="15.75">
      <c r="M399" s="124"/>
    </row>
    <row r="400" s="108" customFormat="1" ht="15.75">
      <c r="M400" s="124"/>
    </row>
    <row r="401" s="108" customFormat="1" ht="15.75">
      <c r="M401" s="124"/>
    </row>
    <row r="402" s="108" customFormat="1" ht="15.75">
      <c r="M402" s="124"/>
    </row>
    <row r="403" s="108" customFormat="1" ht="15.75">
      <c r="M403" s="124"/>
    </row>
    <row r="404" s="108" customFormat="1" ht="15.75">
      <c r="M404" s="124"/>
    </row>
    <row r="405" s="108" customFormat="1" ht="15.75">
      <c r="M405" s="124"/>
    </row>
    <row r="406" s="108" customFormat="1" ht="15.75">
      <c r="M406" s="124"/>
    </row>
    <row r="407" s="108" customFormat="1" ht="15.75">
      <c r="M407" s="124"/>
    </row>
    <row r="408" s="108" customFormat="1" ht="15.75">
      <c r="M408" s="124"/>
    </row>
    <row r="409" s="108" customFormat="1" ht="15.75">
      <c r="M409" s="124"/>
    </row>
    <row r="410" s="108" customFormat="1" ht="15.75">
      <c r="M410" s="124"/>
    </row>
    <row r="411" s="108" customFormat="1" ht="15.75">
      <c r="M411" s="124"/>
    </row>
    <row r="412" s="108" customFormat="1" ht="15.75">
      <c r="M412" s="124"/>
    </row>
    <row r="413" s="108" customFormat="1" ht="15.75">
      <c r="M413" s="124"/>
    </row>
    <row r="414" s="108" customFormat="1" ht="15.75">
      <c r="M414" s="124"/>
    </row>
    <row r="415" s="108" customFormat="1" ht="15.75">
      <c r="M415" s="124"/>
    </row>
    <row r="416" s="108" customFormat="1" ht="15.75">
      <c r="M416" s="124"/>
    </row>
    <row r="417" s="108" customFormat="1" ht="15.75">
      <c r="M417" s="124"/>
    </row>
    <row r="418" s="108" customFormat="1" ht="15.75">
      <c r="M418" s="124"/>
    </row>
    <row r="419" s="108" customFormat="1" ht="15.75">
      <c r="M419" s="124"/>
    </row>
    <row r="420" s="108" customFormat="1" ht="15.75">
      <c r="M420" s="124"/>
    </row>
    <row r="421" s="108" customFormat="1" ht="15.75">
      <c r="M421" s="124"/>
    </row>
    <row r="422" s="108" customFormat="1" ht="15.75">
      <c r="M422" s="124"/>
    </row>
    <row r="423" s="108" customFormat="1" ht="15.75">
      <c r="M423" s="124"/>
    </row>
    <row r="424" s="108" customFormat="1" ht="15.75">
      <c r="M424" s="124"/>
    </row>
    <row r="425" s="108" customFormat="1" ht="15.75">
      <c r="M425" s="124"/>
    </row>
    <row r="426" s="108" customFormat="1" ht="15.75">
      <c r="M426" s="124"/>
    </row>
    <row r="427" s="108" customFormat="1" ht="15.75">
      <c r="M427" s="124"/>
    </row>
    <row r="428" s="108" customFormat="1" ht="15.75">
      <c r="M428" s="124"/>
    </row>
    <row r="429" s="108" customFormat="1" ht="15.75">
      <c r="M429" s="124"/>
    </row>
    <row r="430" s="108" customFormat="1" ht="15.75">
      <c r="M430" s="124"/>
    </row>
    <row r="431" s="108" customFormat="1" ht="15.75">
      <c r="M431" s="124"/>
    </row>
    <row r="432" s="108" customFormat="1" ht="15.75">
      <c r="M432" s="124"/>
    </row>
    <row r="433" s="108" customFormat="1" ht="15.75">
      <c r="M433" s="124"/>
    </row>
    <row r="434" s="108" customFormat="1" ht="15.75">
      <c r="M434" s="124"/>
    </row>
    <row r="435" s="108" customFormat="1" ht="15.75">
      <c r="M435" s="124"/>
    </row>
    <row r="436" s="108" customFormat="1" ht="15.75">
      <c r="M436" s="124"/>
    </row>
    <row r="437" s="108" customFormat="1" ht="15.75">
      <c r="M437" s="124"/>
    </row>
    <row r="438" s="108" customFormat="1" ht="15.75">
      <c r="M438" s="124"/>
    </row>
    <row r="439" s="108" customFormat="1" ht="15.75">
      <c r="M439" s="124"/>
    </row>
    <row r="440" s="108" customFormat="1" ht="15.75">
      <c r="M440" s="124"/>
    </row>
    <row r="441" s="108" customFormat="1" ht="15.75">
      <c r="M441" s="124"/>
    </row>
    <row r="442" s="108" customFormat="1" ht="15.75">
      <c r="M442" s="124"/>
    </row>
    <row r="443" s="108" customFormat="1" ht="15.75">
      <c r="M443" s="124"/>
    </row>
    <row r="444" s="108" customFormat="1" ht="15.75">
      <c r="M444" s="124"/>
    </row>
    <row r="445" s="108" customFormat="1" ht="15.75">
      <c r="M445" s="124"/>
    </row>
    <row r="446" s="108" customFormat="1" ht="15.75">
      <c r="M446" s="124"/>
    </row>
    <row r="447" s="108" customFormat="1" ht="15.75">
      <c r="M447" s="124"/>
    </row>
    <row r="448" s="108" customFormat="1" ht="15.75">
      <c r="M448" s="124"/>
    </row>
    <row r="449" s="108" customFormat="1" ht="15.75">
      <c r="M449" s="124"/>
    </row>
    <row r="450" s="108" customFormat="1" ht="15.75">
      <c r="M450" s="124"/>
    </row>
    <row r="451" s="108" customFormat="1" ht="15.75">
      <c r="M451" s="124"/>
    </row>
    <row r="452" s="108" customFormat="1" ht="15.75">
      <c r="M452" s="124"/>
    </row>
    <row r="453" s="108" customFormat="1" ht="15.75">
      <c r="M453" s="124"/>
    </row>
    <row r="454" s="108" customFormat="1" ht="15.75">
      <c r="M454" s="124"/>
    </row>
    <row r="455" s="108" customFormat="1" ht="15.75">
      <c r="M455" s="124"/>
    </row>
    <row r="456" s="108" customFormat="1" ht="15.75">
      <c r="M456" s="124"/>
    </row>
    <row r="457" s="108" customFormat="1" ht="15.75">
      <c r="M457" s="124"/>
    </row>
    <row r="458" s="108" customFormat="1" ht="15.75">
      <c r="M458" s="124"/>
    </row>
    <row r="459" s="108" customFormat="1" ht="15.75">
      <c r="M459" s="124"/>
    </row>
    <row r="460" s="108" customFormat="1" ht="15.75">
      <c r="M460" s="124"/>
    </row>
    <row r="461" s="108" customFormat="1" ht="15.75">
      <c r="M461" s="124"/>
    </row>
    <row r="462" s="108" customFormat="1" ht="15.75">
      <c r="M462" s="124"/>
    </row>
    <row r="463" s="108" customFormat="1" ht="15.75">
      <c r="M463" s="124"/>
    </row>
    <row r="464" s="108" customFormat="1" ht="15.75">
      <c r="M464" s="124"/>
    </row>
    <row r="465" s="108" customFormat="1" ht="15.75">
      <c r="M465" s="124"/>
    </row>
    <row r="466" s="108" customFormat="1" ht="15.75">
      <c r="M466" s="124"/>
    </row>
    <row r="467" s="108" customFormat="1" ht="15.75">
      <c r="M467" s="124"/>
    </row>
    <row r="468" s="108" customFormat="1" ht="15.75">
      <c r="M468" s="124"/>
    </row>
    <row r="469" s="108" customFormat="1" ht="15.75">
      <c r="M469" s="124"/>
    </row>
    <row r="470" s="108" customFormat="1" ht="15.75">
      <c r="M470" s="124"/>
    </row>
    <row r="471" s="108" customFormat="1" ht="15.75">
      <c r="M471" s="124"/>
    </row>
    <row r="472" s="108" customFormat="1" ht="15.75">
      <c r="M472" s="124"/>
    </row>
    <row r="473" s="108" customFormat="1" ht="15.75">
      <c r="M473" s="124"/>
    </row>
    <row r="474" s="108" customFormat="1" ht="15.75">
      <c r="M474" s="124"/>
    </row>
    <row r="475" s="108" customFormat="1" ht="15.75">
      <c r="M475" s="124"/>
    </row>
    <row r="476" s="108" customFormat="1" ht="15.75">
      <c r="M476" s="124"/>
    </row>
    <row r="477" s="108" customFormat="1" ht="15.75">
      <c r="M477" s="124"/>
    </row>
    <row r="478" s="108" customFormat="1" ht="15.75">
      <c r="M478" s="124"/>
    </row>
    <row r="479" s="108" customFormat="1" ht="15.75">
      <c r="M479" s="124"/>
    </row>
    <row r="480" s="108" customFormat="1" ht="15.75">
      <c r="M480" s="124"/>
    </row>
    <row r="481" s="108" customFormat="1" ht="15.75">
      <c r="M481" s="124"/>
    </row>
    <row r="482" s="108" customFormat="1" ht="15.75">
      <c r="M482" s="124"/>
    </row>
    <row r="483" s="108" customFormat="1" ht="15.75">
      <c r="M483" s="124"/>
    </row>
    <row r="484" s="108" customFormat="1" ht="15.75">
      <c r="M484" s="124"/>
    </row>
    <row r="485" s="108" customFormat="1" ht="15.75">
      <c r="M485" s="124"/>
    </row>
    <row r="486" s="108" customFormat="1" ht="15.75">
      <c r="M486" s="124"/>
    </row>
    <row r="487" s="108" customFormat="1" ht="15.75">
      <c r="M487" s="124"/>
    </row>
    <row r="488" s="108" customFormat="1" ht="15.75">
      <c r="M488" s="124"/>
    </row>
    <row r="489" s="108" customFormat="1" ht="15.75">
      <c r="M489" s="124"/>
    </row>
    <row r="490" s="108" customFormat="1" ht="15.75">
      <c r="M490" s="124"/>
    </row>
    <row r="491" s="108" customFormat="1" ht="15.75">
      <c r="M491" s="124"/>
    </row>
    <row r="492" s="108" customFormat="1" ht="15.75">
      <c r="M492" s="124"/>
    </row>
    <row r="493" s="108" customFormat="1" ht="15.75">
      <c r="M493" s="124"/>
    </row>
    <row r="494" s="108" customFormat="1" ht="15.75">
      <c r="M494" s="124"/>
    </row>
    <row r="495" s="108" customFormat="1" ht="15.75">
      <c r="M495" s="124"/>
    </row>
    <row r="496" s="108" customFormat="1" ht="15.75">
      <c r="M496" s="124"/>
    </row>
    <row r="497" s="108" customFormat="1" ht="15.75">
      <c r="M497" s="124"/>
    </row>
    <row r="498" s="108" customFormat="1" ht="15.75">
      <c r="M498" s="124"/>
    </row>
    <row r="499" s="108" customFormat="1" ht="15.75">
      <c r="M499" s="124"/>
    </row>
    <row r="500" s="108" customFormat="1" ht="15.75">
      <c r="M500" s="124"/>
    </row>
    <row r="501" s="108" customFormat="1" ht="15.75">
      <c r="M501" s="124"/>
    </row>
    <row r="502" s="108" customFormat="1" ht="15.75">
      <c r="M502" s="124"/>
    </row>
    <row r="503" s="108" customFormat="1" ht="15.75">
      <c r="M503" s="124"/>
    </row>
    <row r="504" s="108" customFormat="1" ht="15.75">
      <c r="M504" s="124"/>
    </row>
    <row r="505" s="108" customFormat="1" ht="15.75">
      <c r="M505" s="124"/>
    </row>
    <row r="506" s="108" customFormat="1" ht="15.75">
      <c r="M506" s="124"/>
    </row>
    <row r="507" s="108" customFormat="1" ht="15.75">
      <c r="M507" s="124"/>
    </row>
    <row r="508" s="108" customFormat="1" ht="15.75">
      <c r="M508" s="124"/>
    </row>
    <row r="509" s="108" customFormat="1" ht="15.75">
      <c r="M509" s="124"/>
    </row>
    <row r="510" s="108" customFormat="1" ht="15.75">
      <c r="M510" s="124"/>
    </row>
    <row r="511" s="108" customFormat="1" ht="15.75">
      <c r="M511" s="124"/>
    </row>
    <row r="512" s="108" customFormat="1" ht="15.75">
      <c r="M512" s="124"/>
    </row>
    <row r="513" s="108" customFormat="1" ht="15.75">
      <c r="M513" s="124"/>
    </row>
    <row r="514" s="108" customFormat="1" ht="15.75">
      <c r="M514" s="124"/>
    </row>
    <row r="515" s="108" customFormat="1" ht="15.75">
      <c r="M515" s="124"/>
    </row>
    <row r="516" s="108" customFormat="1" ht="15.75">
      <c r="M516" s="124"/>
    </row>
    <row r="517" s="108" customFormat="1" ht="15.75">
      <c r="M517" s="124"/>
    </row>
    <row r="518" s="108" customFormat="1" ht="15.75">
      <c r="M518" s="124"/>
    </row>
    <row r="519" s="108" customFormat="1" ht="15.75">
      <c r="M519" s="124"/>
    </row>
    <row r="520" s="108" customFormat="1" ht="15.75">
      <c r="M520" s="124"/>
    </row>
    <row r="521" s="108" customFormat="1" ht="15.75">
      <c r="M521" s="124"/>
    </row>
    <row r="522" s="108" customFormat="1" ht="15.75">
      <c r="M522" s="124"/>
    </row>
    <row r="523" s="108" customFormat="1" ht="15.75">
      <c r="M523" s="124"/>
    </row>
    <row r="524" s="108" customFormat="1" ht="15.75">
      <c r="M524" s="124"/>
    </row>
    <row r="525" s="108" customFormat="1" ht="15.75">
      <c r="M525" s="124"/>
    </row>
    <row r="526" s="108" customFormat="1" ht="15.75">
      <c r="M526" s="124"/>
    </row>
    <row r="527" s="108" customFormat="1" ht="15.75">
      <c r="M527" s="124"/>
    </row>
    <row r="528" s="108" customFormat="1" ht="15.75">
      <c r="M528" s="124"/>
    </row>
    <row r="529" s="108" customFormat="1" ht="15.75">
      <c r="M529" s="124"/>
    </row>
    <row r="530" s="108" customFormat="1" ht="15.75">
      <c r="M530" s="124"/>
    </row>
    <row r="531" s="108" customFormat="1" ht="15.75">
      <c r="M531" s="124"/>
    </row>
    <row r="532" s="108" customFormat="1" ht="15.75">
      <c r="M532" s="124"/>
    </row>
    <row r="533" s="108" customFormat="1" ht="15.75">
      <c r="M533" s="124"/>
    </row>
    <row r="534" s="108" customFormat="1" ht="15.75">
      <c r="M534" s="124"/>
    </row>
    <row r="535" s="108" customFormat="1" ht="15.75">
      <c r="M535" s="124"/>
    </row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3"/>
  <sheetViews>
    <sheetView zoomScale="70" zoomScaleNormal="70" zoomScalePageLayoutView="0" workbookViewId="0" topLeftCell="A1">
      <selection activeCell="A7" sqref="A7:B8"/>
    </sheetView>
  </sheetViews>
  <sheetFormatPr defaultColWidth="10.625" defaultRowHeight="15.75"/>
  <cols>
    <col min="1" max="1" width="4.625" style="133" customWidth="1"/>
    <col min="2" max="2" width="55.625" style="133" customWidth="1"/>
    <col min="3" max="9" width="10.625" style="133" customWidth="1"/>
    <col min="10" max="10" width="13.625" style="133" customWidth="1"/>
    <col min="11" max="16" width="10.625" style="133" customWidth="1"/>
    <col min="17" max="18" width="14.625" style="133" customWidth="1"/>
    <col min="19" max="16384" width="10.625" style="133" customWidth="1"/>
  </cols>
  <sheetData>
    <row r="1" spans="1:13" ht="15.75">
      <c r="A1" s="25"/>
      <c r="B1" s="505" t="s">
        <v>695</v>
      </c>
      <c r="C1" s="505"/>
      <c r="D1" s="143"/>
      <c r="E1" s="143"/>
      <c r="F1" s="143"/>
      <c r="G1" s="143"/>
      <c r="H1" s="143"/>
      <c r="I1" s="143"/>
      <c r="J1" s="38"/>
      <c r="K1" s="90"/>
      <c r="L1" s="30"/>
      <c r="M1" s="30"/>
    </row>
    <row r="2" spans="1:13" ht="15.75">
      <c r="A2" s="138"/>
      <c r="B2" s="142"/>
      <c r="C2" s="29" t="s">
        <v>853</v>
      </c>
      <c r="D2" s="143"/>
      <c r="E2" s="143"/>
      <c r="F2" s="143"/>
      <c r="G2" s="143"/>
      <c r="H2" s="143"/>
      <c r="I2" s="143"/>
      <c r="J2" s="38"/>
      <c r="K2" s="30"/>
      <c r="L2" s="30"/>
      <c r="M2" s="30"/>
    </row>
    <row r="3" spans="1:17" ht="15.75">
      <c r="A3" s="37"/>
      <c r="B3" s="29"/>
      <c r="C3" s="26"/>
      <c r="D3" s="144"/>
      <c r="E3" s="144"/>
      <c r="F3" s="144"/>
      <c r="G3" s="144"/>
      <c r="H3" s="144"/>
      <c r="I3" s="144"/>
      <c r="J3" s="144"/>
      <c r="K3" s="145"/>
      <c r="P3" s="71"/>
      <c r="Q3" s="62"/>
    </row>
    <row r="4" spans="1:17" ht="15.75">
      <c r="A4" s="37"/>
      <c r="B4" s="37" t="s">
        <v>407</v>
      </c>
      <c r="C4" s="132"/>
      <c r="D4" s="132"/>
      <c r="E4" s="132"/>
      <c r="F4" s="132"/>
      <c r="G4" s="132"/>
      <c r="H4" s="132"/>
      <c r="I4" s="132"/>
      <c r="K4" s="47"/>
      <c r="O4" s="75"/>
      <c r="P4" s="64"/>
      <c r="Q4" s="70"/>
    </row>
    <row r="5" spans="1:17" ht="15.75">
      <c r="A5" s="37"/>
      <c r="B5" s="37" t="s">
        <v>408</v>
      </c>
      <c r="C5" s="26"/>
      <c r="D5" s="26"/>
      <c r="E5" s="26"/>
      <c r="F5" s="144"/>
      <c r="G5" s="144"/>
      <c r="H5" s="144"/>
      <c r="I5" s="138"/>
      <c r="K5" s="146"/>
      <c r="O5" s="75"/>
      <c r="P5" s="76"/>
      <c r="Q5" s="59"/>
    </row>
    <row r="6" spans="1:19" ht="15.75">
      <c r="A6" s="147"/>
      <c r="B6" s="147"/>
      <c r="C6" s="316">
        <f>Title!B10</f>
        <v>43555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P6" s="146"/>
      <c r="Q6" s="148"/>
      <c r="R6" s="651" t="str">
        <f>'[2]Balance Sheet'!$H$5</f>
        <v>( thousand BGN)</v>
      </c>
      <c r="S6" s="651"/>
    </row>
    <row r="7" spans="1:18" s="140" customFormat="1" ht="15.75" customHeight="1">
      <c r="A7" s="643" t="s">
        <v>659</v>
      </c>
      <c r="B7" s="644"/>
      <c r="C7" s="647" t="s">
        <v>660</v>
      </c>
      <c r="D7" s="285" t="s">
        <v>696</v>
      </c>
      <c r="E7" s="285"/>
      <c r="F7" s="285"/>
      <c r="G7" s="285"/>
      <c r="H7" s="285" t="s">
        <v>697</v>
      </c>
      <c r="I7" s="285"/>
      <c r="J7" s="649" t="s">
        <v>698</v>
      </c>
      <c r="K7" s="285" t="s">
        <v>699</v>
      </c>
      <c r="L7" s="285"/>
      <c r="M7" s="285"/>
      <c r="N7" s="285"/>
      <c r="O7" s="285" t="s">
        <v>697</v>
      </c>
      <c r="P7" s="285"/>
      <c r="Q7" s="649" t="s">
        <v>700</v>
      </c>
      <c r="R7" s="649" t="s">
        <v>701</v>
      </c>
    </row>
    <row r="8" spans="1:18" s="140" customFormat="1" ht="66.75" customHeight="1">
      <c r="A8" s="645"/>
      <c r="B8" s="646"/>
      <c r="C8" s="648"/>
      <c r="D8" s="286" t="s">
        <v>702</v>
      </c>
      <c r="E8" s="286" t="s">
        <v>703</v>
      </c>
      <c r="F8" s="286" t="s">
        <v>704</v>
      </c>
      <c r="G8" s="286" t="s">
        <v>705</v>
      </c>
      <c r="H8" s="286" t="s">
        <v>683</v>
      </c>
      <c r="I8" s="286" t="s">
        <v>684</v>
      </c>
      <c r="J8" s="650"/>
      <c r="K8" s="286" t="s">
        <v>702</v>
      </c>
      <c r="L8" s="286" t="s">
        <v>706</v>
      </c>
      <c r="M8" s="286" t="s">
        <v>707</v>
      </c>
      <c r="N8" s="286" t="s">
        <v>705</v>
      </c>
      <c r="O8" s="286" t="s">
        <v>683</v>
      </c>
      <c r="P8" s="286" t="s">
        <v>684</v>
      </c>
      <c r="Q8" s="650"/>
      <c r="R8" s="650"/>
    </row>
    <row r="9" spans="1:18" s="140" customFormat="1" ht="16.5" thickBot="1">
      <c r="A9" s="149" t="s">
        <v>245</v>
      </c>
      <c r="B9" s="625"/>
      <c r="C9" s="150" t="s">
        <v>7</v>
      </c>
      <c r="D9" s="151">
        <v>1</v>
      </c>
      <c r="E9" s="151">
        <v>2</v>
      </c>
      <c r="F9" s="151">
        <v>3</v>
      </c>
      <c r="G9" s="151">
        <v>4</v>
      </c>
      <c r="H9" s="151">
        <v>5</v>
      </c>
      <c r="I9" s="151">
        <v>6</v>
      </c>
      <c r="J9" s="151">
        <v>7</v>
      </c>
      <c r="K9" s="151">
        <v>8</v>
      </c>
      <c r="L9" s="151">
        <v>9</v>
      </c>
      <c r="M9" s="151">
        <v>10</v>
      </c>
      <c r="N9" s="151">
        <v>11</v>
      </c>
      <c r="O9" s="151">
        <v>12</v>
      </c>
      <c r="P9" s="151">
        <v>13</v>
      </c>
      <c r="Q9" s="151">
        <v>14</v>
      </c>
      <c r="R9" s="152">
        <v>15</v>
      </c>
    </row>
    <row r="10" spans="1:18" ht="15.75">
      <c r="A10" s="153" t="s">
        <v>246</v>
      </c>
      <c r="B10" s="624" t="s">
        <v>708</v>
      </c>
      <c r="C10" s="626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8"/>
    </row>
    <row r="11" spans="1:18" ht="15.75">
      <c r="A11" s="154" t="s">
        <v>247</v>
      </c>
      <c r="B11" s="288" t="s">
        <v>709</v>
      </c>
      <c r="C11" s="629" t="s">
        <v>248</v>
      </c>
      <c r="D11" s="548">
        <v>54392</v>
      </c>
      <c r="E11" s="548">
        <v>103</v>
      </c>
      <c r="F11" s="548"/>
      <c r="G11" s="549">
        <f>D11+E11-F11</f>
        <v>54495</v>
      </c>
      <c r="H11" s="548"/>
      <c r="I11" s="548"/>
      <c r="J11" s="549">
        <f>G11+H11-I11</f>
        <v>54495</v>
      </c>
      <c r="K11" s="548">
        <v>0</v>
      </c>
      <c r="L11" s="550"/>
      <c r="M11" s="550"/>
      <c r="N11" s="549">
        <f>K11+L11-M11</f>
        <v>0</v>
      </c>
      <c r="O11" s="548"/>
      <c r="P11" s="548"/>
      <c r="Q11" s="549">
        <f aca="true" t="shared" si="0" ref="Q11:Q27">N11+O11-P11</f>
        <v>0</v>
      </c>
      <c r="R11" s="551">
        <f aca="true" t="shared" si="1" ref="R11:R27">J11-Q11</f>
        <v>54495</v>
      </c>
    </row>
    <row r="12" spans="1:18" ht="15.75">
      <c r="A12" s="154" t="s">
        <v>249</v>
      </c>
      <c r="B12" s="288" t="s">
        <v>710</v>
      </c>
      <c r="C12" s="629" t="s">
        <v>250</v>
      </c>
      <c r="D12" s="548">
        <v>180843</v>
      </c>
      <c r="E12" s="548">
        <v>36765</v>
      </c>
      <c r="F12" s="548"/>
      <c r="G12" s="549">
        <f aca="true" t="shared" si="2" ref="G12:G41">D12+E12-F12</f>
        <v>217608</v>
      </c>
      <c r="H12" s="548"/>
      <c r="I12" s="548"/>
      <c r="J12" s="549">
        <f aca="true" t="shared" si="3" ref="J12:J41">G12+H12-I12</f>
        <v>217608</v>
      </c>
      <c r="K12" s="548">
        <v>51658</v>
      </c>
      <c r="L12" s="548">
        <v>3790</v>
      </c>
      <c r="M12" s="548">
        <v>50</v>
      </c>
      <c r="N12" s="549">
        <f aca="true" t="shared" si="4" ref="N12:N41">K12+L12-M12</f>
        <v>55398</v>
      </c>
      <c r="O12" s="548"/>
      <c r="P12" s="548"/>
      <c r="Q12" s="549">
        <f t="shared" si="0"/>
        <v>55398</v>
      </c>
      <c r="R12" s="551">
        <f t="shared" si="1"/>
        <v>162210</v>
      </c>
    </row>
    <row r="13" spans="1:18" ht="15.75">
      <c r="A13" s="154" t="s">
        <v>251</v>
      </c>
      <c r="B13" s="288" t="s">
        <v>711</v>
      </c>
      <c r="C13" s="629" t="s">
        <v>252</v>
      </c>
      <c r="D13" s="548">
        <v>219022</v>
      </c>
      <c r="E13" s="548">
        <v>1487</v>
      </c>
      <c r="F13" s="548">
        <v>56</v>
      </c>
      <c r="G13" s="549">
        <f t="shared" si="2"/>
        <v>220453</v>
      </c>
      <c r="H13" s="548"/>
      <c r="I13" s="548"/>
      <c r="J13" s="549">
        <f t="shared" si="3"/>
        <v>220453</v>
      </c>
      <c r="K13" s="548">
        <v>124102</v>
      </c>
      <c r="L13" s="548">
        <v>3103</v>
      </c>
      <c r="M13" s="548">
        <v>101</v>
      </c>
      <c r="N13" s="549">
        <f t="shared" si="4"/>
        <v>127104</v>
      </c>
      <c r="O13" s="548"/>
      <c r="P13" s="548"/>
      <c r="Q13" s="549">
        <f t="shared" si="0"/>
        <v>127104</v>
      </c>
      <c r="R13" s="551">
        <f t="shared" si="1"/>
        <v>93349</v>
      </c>
    </row>
    <row r="14" spans="1:18" ht="15.75">
      <c r="A14" s="154" t="s">
        <v>253</v>
      </c>
      <c r="B14" s="288" t="s">
        <v>712</v>
      </c>
      <c r="C14" s="629" t="s">
        <v>254</v>
      </c>
      <c r="D14" s="548">
        <v>18903</v>
      </c>
      <c r="E14" s="548">
        <v>346</v>
      </c>
      <c r="F14" s="548"/>
      <c r="G14" s="549">
        <f t="shared" si="2"/>
        <v>19249</v>
      </c>
      <c r="H14" s="548"/>
      <c r="I14" s="548"/>
      <c r="J14" s="549">
        <f t="shared" si="3"/>
        <v>19249</v>
      </c>
      <c r="K14" s="548">
        <v>6377</v>
      </c>
      <c r="L14" s="548">
        <v>283</v>
      </c>
      <c r="M14" s="548"/>
      <c r="N14" s="549">
        <f t="shared" si="4"/>
        <v>6660</v>
      </c>
      <c r="O14" s="548"/>
      <c r="P14" s="548"/>
      <c r="Q14" s="549">
        <f>N14+O14-P14</f>
        <v>6660</v>
      </c>
      <c r="R14" s="551">
        <f t="shared" si="1"/>
        <v>12589</v>
      </c>
    </row>
    <row r="15" spans="1:18" ht="15.75">
      <c r="A15" s="154" t="s">
        <v>255</v>
      </c>
      <c r="B15" s="288" t="s">
        <v>713</v>
      </c>
      <c r="C15" s="629" t="s">
        <v>256</v>
      </c>
      <c r="D15" s="548">
        <v>20529</v>
      </c>
      <c r="E15" s="548">
        <v>3195</v>
      </c>
      <c r="F15" s="548">
        <v>471</v>
      </c>
      <c r="G15" s="549">
        <f t="shared" si="2"/>
        <v>23253</v>
      </c>
      <c r="H15" s="548"/>
      <c r="I15" s="548"/>
      <c r="J15" s="549">
        <f t="shared" si="3"/>
        <v>23253</v>
      </c>
      <c r="K15" s="548">
        <v>12766</v>
      </c>
      <c r="L15" s="548">
        <v>845</v>
      </c>
      <c r="M15" s="548">
        <v>413</v>
      </c>
      <c r="N15" s="549">
        <f t="shared" si="4"/>
        <v>13198</v>
      </c>
      <c r="O15" s="548"/>
      <c r="P15" s="548"/>
      <c r="Q15" s="549">
        <f t="shared" si="0"/>
        <v>13198</v>
      </c>
      <c r="R15" s="551">
        <f t="shared" si="1"/>
        <v>10055</v>
      </c>
    </row>
    <row r="16" spans="1:18" ht="15.75">
      <c r="A16" s="155" t="s">
        <v>257</v>
      </c>
      <c r="B16" s="288" t="s">
        <v>714</v>
      </c>
      <c r="C16" s="629" t="s">
        <v>258</v>
      </c>
      <c r="D16" s="548">
        <v>24199</v>
      </c>
      <c r="E16" s="548">
        <v>1613</v>
      </c>
      <c r="F16" s="548">
        <v>4</v>
      </c>
      <c r="G16" s="549">
        <f t="shared" si="2"/>
        <v>25808</v>
      </c>
      <c r="H16" s="548"/>
      <c r="I16" s="548"/>
      <c r="J16" s="549">
        <f>G16+H16-I16</f>
        <v>25808</v>
      </c>
      <c r="K16" s="548">
        <v>14825</v>
      </c>
      <c r="L16" s="548">
        <v>474</v>
      </c>
      <c r="M16" s="548">
        <v>15</v>
      </c>
      <c r="N16" s="549">
        <f t="shared" si="4"/>
        <v>15284</v>
      </c>
      <c r="O16" s="548"/>
      <c r="P16" s="548"/>
      <c r="Q16" s="549">
        <f t="shared" si="0"/>
        <v>15284</v>
      </c>
      <c r="R16" s="551">
        <f t="shared" si="1"/>
        <v>10524</v>
      </c>
    </row>
    <row r="17" spans="1:18" s="135" customFormat="1" ht="15.75">
      <c r="A17" s="154" t="s">
        <v>259</v>
      </c>
      <c r="B17" s="289" t="s">
        <v>715</v>
      </c>
      <c r="C17" s="630" t="s">
        <v>260</v>
      </c>
      <c r="D17" s="548">
        <v>16365</v>
      </c>
      <c r="E17" s="548">
        <v>4220</v>
      </c>
      <c r="F17" s="548">
        <v>2566</v>
      </c>
      <c r="G17" s="549">
        <f t="shared" si="2"/>
        <v>18019</v>
      </c>
      <c r="H17" s="548"/>
      <c r="I17" s="548"/>
      <c r="J17" s="549">
        <f t="shared" si="3"/>
        <v>18019</v>
      </c>
      <c r="K17" s="548"/>
      <c r="L17" s="550"/>
      <c r="M17" s="550"/>
      <c r="N17" s="549">
        <f t="shared" si="4"/>
        <v>0</v>
      </c>
      <c r="O17" s="548"/>
      <c r="P17" s="548"/>
      <c r="Q17" s="549">
        <f t="shared" si="0"/>
        <v>0</v>
      </c>
      <c r="R17" s="551">
        <f t="shared" si="1"/>
        <v>18019</v>
      </c>
    </row>
    <row r="18" spans="1:18" ht="15.75">
      <c r="A18" s="154" t="s">
        <v>261</v>
      </c>
      <c r="B18" s="290" t="s">
        <v>716</v>
      </c>
      <c r="C18" s="629" t="s">
        <v>262</v>
      </c>
      <c r="D18" s="548"/>
      <c r="E18" s="548"/>
      <c r="F18" s="548"/>
      <c r="G18" s="549">
        <f t="shared" si="2"/>
        <v>0</v>
      </c>
      <c r="H18" s="548"/>
      <c r="I18" s="548"/>
      <c r="J18" s="549">
        <f t="shared" si="3"/>
        <v>0</v>
      </c>
      <c r="K18" s="548"/>
      <c r="L18" s="550"/>
      <c r="M18" s="550"/>
      <c r="N18" s="549">
        <f t="shared" si="4"/>
        <v>0</v>
      </c>
      <c r="O18" s="548"/>
      <c r="P18" s="548"/>
      <c r="Q18" s="549">
        <f t="shared" si="0"/>
        <v>0</v>
      </c>
      <c r="R18" s="551">
        <f t="shared" si="1"/>
        <v>0</v>
      </c>
    </row>
    <row r="19" spans="1:18" ht="15.75">
      <c r="A19" s="154"/>
      <c r="B19" s="291" t="s">
        <v>717</v>
      </c>
      <c r="C19" s="631" t="s">
        <v>263</v>
      </c>
      <c r="D19" s="552">
        <f>SUM(D11:D18)</f>
        <v>534253</v>
      </c>
      <c r="E19" s="552">
        <f>SUM(E11:E18)</f>
        <v>47729</v>
      </c>
      <c r="F19" s="552">
        <f>SUM(F11:F18)</f>
        <v>3097</v>
      </c>
      <c r="G19" s="553">
        <f t="shared" si="2"/>
        <v>578885</v>
      </c>
      <c r="H19" s="554">
        <f>SUM(H11:H18)</f>
        <v>0</v>
      </c>
      <c r="I19" s="554">
        <f>SUM(I11:I18)</f>
        <v>0</v>
      </c>
      <c r="J19" s="555">
        <f t="shared" si="3"/>
        <v>578885</v>
      </c>
      <c r="K19" s="554">
        <f>SUM(K11:K18)</f>
        <v>209728</v>
      </c>
      <c r="L19" s="554">
        <f>SUM(L11:L18)</f>
        <v>8495</v>
      </c>
      <c r="M19" s="554">
        <f>SUM(M11:M18)</f>
        <v>579</v>
      </c>
      <c r="N19" s="555">
        <f t="shared" si="4"/>
        <v>217644</v>
      </c>
      <c r="O19" s="554">
        <f>SUM(O11:O18)</f>
        <v>0</v>
      </c>
      <c r="P19" s="554">
        <f>SUM(P11:P18)</f>
        <v>0</v>
      </c>
      <c r="Q19" s="555">
        <f t="shared" si="0"/>
        <v>217644</v>
      </c>
      <c r="R19" s="556">
        <f t="shared" si="1"/>
        <v>361241</v>
      </c>
    </row>
    <row r="20" spans="1:18" ht="15.75">
      <c r="A20" s="156" t="s">
        <v>264</v>
      </c>
      <c r="B20" s="292" t="s">
        <v>718</v>
      </c>
      <c r="C20" s="631" t="s">
        <v>265</v>
      </c>
      <c r="D20" s="548">
        <v>10427</v>
      </c>
      <c r="E20" s="548"/>
      <c r="F20" s="548"/>
      <c r="G20" s="549">
        <f t="shared" si="2"/>
        <v>10427</v>
      </c>
      <c r="H20" s="548"/>
      <c r="I20" s="548"/>
      <c r="J20" s="549">
        <f t="shared" si="3"/>
        <v>10427</v>
      </c>
      <c r="K20" s="548"/>
      <c r="L20" s="548"/>
      <c r="M20" s="548"/>
      <c r="N20" s="549">
        <f t="shared" si="4"/>
        <v>0</v>
      </c>
      <c r="O20" s="548"/>
      <c r="P20" s="548"/>
      <c r="Q20" s="549">
        <f t="shared" si="0"/>
        <v>0</v>
      </c>
      <c r="R20" s="551">
        <f t="shared" si="1"/>
        <v>10427</v>
      </c>
    </row>
    <row r="21" spans="1:18" ht="15.75">
      <c r="A21" s="157" t="s">
        <v>266</v>
      </c>
      <c r="B21" s="292" t="s">
        <v>719</v>
      </c>
      <c r="C21" s="631" t="s">
        <v>267</v>
      </c>
      <c r="D21" s="548"/>
      <c r="E21" s="548"/>
      <c r="F21" s="548"/>
      <c r="G21" s="549">
        <f t="shared" si="2"/>
        <v>0</v>
      </c>
      <c r="H21" s="548"/>
      <c r="I21" s="548"/>
      <c r="J21" s="549">
        <f t="shared" si="3"/>
        <v>0</v>
      </c>
      <c r="K21" s="548"/>
      <c r="L21" s="548"/>
      <c r="M21" s="548"/>
      <c r="N21" s="549">
        <f t="shared" si="4"/>
        <v>0</v>
      </c>
      <c r="O21" s="548"/>
      <c r="P21" s="548"/>
      <c r="Q21" s="549">
        <f t="shared" si="0"/>
        <v>0</v>
      </c>
      <c r="R21" s="551">
        <f t="shared" si="1"/>
        <v>0</v>
      </c>
    </row>
    <row r="22" spans="1:18" ht="15.75">
      <c r="A22" s="157" t="s">
        <v>268</v>
      </c>
      <c r="B22" s="287" t="s">
        <v>720</v>
      </c>
      <c r="C22" s="629"/>
      <c r="D22" s="557"/>
      <c r="E22" s="557"/>
      <c r="F22" s="557"/>
      <c r="G22" s="549">
        <f t="shared" si="2"/>
        <v>0</v>
      </c>
      <c r="H22" s="558"/>
      <c r="I22" s="558"/>
      <c r="J22" s="549">
        <f t="shared" si="3"/>
        <v>0</v>
      </c>
      <c r="K22" s="558"/>
      <c r="L22" s="558"/>
      <c r="M22" s="558"/>
      <c r="N22" s="549">
        <f t="shared" si="4"/>
        <v>0</v>
      </c>
      <c r="O22" s="558"/>
      <c r="P22" s="558"/>
      <c r="Q22" s="549">
        <f t="shared" si="0"/>
        <v>0</v>
      </c>
      <c r="R22" s="551">
        <f t="shared" si="1"/>
        <v>0</v>
      </c>
    </row>
    <row r="23" spans="1:18" ht="15.75">
      <c r="A23" s="154" t="s">
        <v>247</v>
      </c>
      <c r="B23" s="288" t="s">
        <v>721</v>
      </c>
      <c r="C23" s="629" t="s">
        <v>269</v>
      </c>
      <c r="D23" s="548">
        <v>68338</v>
      </c>
      <c r="E23" s="550">
        <v>1522</v>
      </c>
      <c r="F23" s="550"/>
      <c r="G23" s="549">
        <f t="shared" si="2"/>
        <v>69860</v>
      </c>
      <c r="H23" s="548"/>
      <c r="I23" s="548"/>
      <c r="J23" s="549">
        <f t="shared" si="3"/>
        <v>69860</v>
      </c>
      <c r="K23" s="548">
        <v>18570</v>
      </c>
      <c r="L23" s="550">
        <v>1739</v>
      </c>
      <c r="M23" s="550">
        <v>96</v>
      </c>
      <c r="N23" s="549">
        <f t="shared" si="4"/>
        <v>20213</v>
      </c>
      <c r="O23" s="548"/>
      <c r="P23" s="548"/>
      <c r="Q23" s="549">
        <f t="shared" si="0"/>
        <v>20213</v>
      </c>
      <c r="R23" s="551">
        <f t="shared" si="1"/>
        <v>49647</v>
      </c>
    </row>
    <row r="24" spans="1:18" ht="15.75">
      <c r="A24" s="154" t="s">
        <v>249</v>
      </c>
      <c r="B24" s="288" t="s">
        <v>722</v>
      </c>
      <c r="C24" s="629" t="s">
        <v>270</v>
      </c>
      <c r="D24" s="548">
        <v>18613</v>
      </c>
      <c r="E24" s="548">
        <v>286</v>
      </c>
      <c r="F24" s="548"/>
      <c r="G24" s="549">
        <f t="shared" si="2"/>
        <v>18899</v>
      </c>
      <c r="H24" s="548"/>
      <c r="I24" s="548"/>
      <c r="J24" s="549">
        <f t="shared" si="3"/>
        <v>18899</v>
      </c>
      <c r="K24" s="548">
        <v>9524</v>
      </c>
      <c r="L24" s="548">
        <v>417</v>
      </c>
      <c r="M24" s="548"/>
      <c r="N24" s="549">
        <f t="shared" si="4"/>
        <v>9941</v>
      </c>
      <c r="O24" s="548"/>
      <c r="P24" s="548"/>
      <c r="Q24" s="549">
        <f t="shared" si="0"/>
        <v>9941</v>
      </c>
      <c r="R24" s="551">
        <f t="shared" si="1"/>
        <v>8958</v>
      </c>
    </row>
    <row r="25" spans="1:18" ht="15.75">
      <c r="A25" s="158" t="s">
        <v>251</v>
      </c>
      <c r="B25" s="289" t="s">
        <v>723</v>
      </c>
      <c r="C25" s="629" t="s">
        <v>271</v>
      </c>
      <c r="D25" s="548">
        <v>0</v>
      </c>
      <c r="E25" s="550"/>
      <c r="F25" s="550"/>
      <c r="G25" s="549">
        <f t="shared" si="2"/>
        <v>0</v>
      </c>
      <c r="H25" s="548"/>
      <c r="I25" s="548"/>
      <c r="J25" s="549">
        <f t="shared" si="3"/>
        <v>0</v>
      </c>
      <c r="K25" s="548">
        <v>0</v>
      </c>
      <c r="L25" s="550"/>
      <c r="M25" s="550"/>
      <c r="N25" s="549">
        <f t="shared" si="4"/>
        <v>0</v>
      </c>
      <c r="O25" s="548"/>
      <c r="P25" s="548"/>
      <c r="Q25" s="549">
        <f t="shared" si="0"/>
        <v>0</v>
      </c>
      <c r="R25" s="551">
        <f t="shared" si="1"/>
        <v>0</v>
      </c>
    </row>
    <row r="26" spans="1:18" ht="15.75">
      <c r="A26" s="154" t="s">
        <v>253</v>
      </c>
      <c r="B26" s="293" t="s">
        <v>724</v>
      </c>
      <c r="C26" s="629" t="s">
        <v>272</v>
      </c>
      <c r="D26" s="548">
        <v>5659</v>
      </c>
      <c r="E26" s="550">
        <v>345</v>
      </c>
      <c r="F26" s="550">
        <v>151</v>
      </c>
      <c r="G26" s="549">
        <f t="shared" si="2"/>
        <v>5853</v>
      </c>
      <c r="H26" s="548"/>
      <c r="I26" s="548"/>
      <c r="J26" s="549">
        <f t="shared" si="3"/>
        <v>5853</v>
      </c>
      <c r="K26" s="548">
        <v>2321</v>
      </c>
      <c r="L26" s="550">
        <v>8</v>
      </c>
      <c r="M26" s="550"/>
      <c r="N26" s="549">
        <f t="shared" si="4"/>
        <v>2329</v>
      </c>
      <c r="O26" s="548"/>
      <c r="P26" s="548"/>
      <c r="Q26" s="549">
        <f t="shared" si="0"/>
        <v>2329</v>
      </c>
      <c r="R26" s="551">
        <f t="shared" si="1"/>
        <v>3524</v>
      </c>
    </row>
    <row r="27" spans="1:18" ht="15.75">
      <c r="A27" s="154"/>
      <c r="B27" s="291" t="s">
        <v>433</v>
      </c>
      <c r="C27" s="632" t="s">
        <v>273</v>
      </c>
      <c r="D27" s="559">
        <f>SUM(D23:D26)</f>
        <v>92610</v>
      </c>
      <c r="E27" s="559">
        <f aca="true" t="shared" si="5" ref="E27:P27">SUM(E23:E26)</f>
        <v>2153</v>
      </c>
      <c r="F27" s="559">
        <f t="shared" si="5"/>
        <v>151</v>
      </c>
      <c r="G27" s="560">
        <f t="shared" si="2"/>
        <v>94612</v>
      </c>
      <c r="H27" s="559">
        <f t="shared" si="5"/>
        <v>0</v>
      </c>
      <c r="I27" s="559">
        <f t="shared" si="5"/>
        <v>0</v>
      </c>
      <c r="J27" s="560">
        <f t="shared" si="3"/>
        <v>94612</v>
      </c>
      <c r="K27" s="559">
        <f t="shared" si="5"/>
        <v>30415</v>
      </c>
      <c r="L27" s="559">
        <f t="shared" si="5"/>
        <v>2164</v>
      </c>
      <c r="M27" s="559">
        <f t="shared" si="5"/>
        <v>96</v>
      </c>
      <c r="N27" s="560">
        <f t="shared" si="4"/>
        <v>32483</v>
      </c>
      <c r="O27" s="559">
        <f t="shared" si="5"/>
        <v>0</v>
      </c>
      <c r="P27" s="559">
        <f t="shared" si="5"/>
        <v>0</v>
      </c>
      <c r="Q27" s="560">
        <f t="shared" si="0"/>
        <v>32483</v>
      </c>
      <c r="R27" s="561">
        <f t="shared" si="1"/>
        <v>62129</v>
      </c>
    </row>
    <row r="28" spans="1:18" ht="25.5">
      <c r="A28" s="157" t="s">
        <v>274</v>
      </c>
      <c r="B28" s="294" t="s">
        <v>725</v>
      </c>
      <c r="C28" s="633"/>
      <c r="D28" s="562"/>
      <c r="E28" s="562"/>
      <c r="F28" s="562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4"/>
    </row>
    <row r="29" spans="1:18" ht="15.75">
      <c r="A29" s="154" t="s">
        <v>247</v>
      </c>
      <c r="B29" s="295" t="s">
        <v>726</v>
      </c>
      <c r="C29" s="634" t="s">
        <v>275</v>
      </c>
      <c r="D29" s="565">
        <f>SUM(D30:D33)</f>
        <v>28981</v>
      </c>
      <c r="E29" s="565">
        <f aca="true" t="shared" si="6" ref="E29:P29">SUM(E30:E33)</f>
        <v>3959</v>
      </c>
      <c r="F29" s="565">
        <f t="shared" si="6"/>
        <v>179</v>
      </c>
      <c r="G29" s="566">
        <f t="shared" si="2"/>
        <v>32761</v>
      </c>
      <c r="H29" s="567">
        <f t="shared" si="6"/>
        <v>58</v>
      </c>
      <c r="I29" s="567">
        <f t="shared" si="6"/>
        <v>0</v>
      </c>
      <c r="J29" s="566">
        <f t="shared" si="3"/>
        <v>32819</v>
      </c>
      <c r="K29" s="567">
        <f t="shared" si="6"/>
        <v>0</v>
      </c>
      <c r="L29" s="567">
        <f t="shared" si="6"/>
        <v>0</v>
      </c>
      <c r="M29" s="567">
        <f t="shared" si="6"/>
        <v>0</v>
      </c>
      <c r="N29" s="566">
        <f t="shared" si="4"/>
        <v>0</v>
      </c>
      <c r="O29" s="567">
        <f t="shared" si="6"/>
        <v>0</v>
      </c>
      <c r="P29" s="567">
        <f t="shared" si="6"/>
        <v>0</v>
      </c>
      <c r="Q29" s="566">
        <f>N29+O29-P29</f>
        <v>0</v>
      </c>
      <c r="R29" s="568">
        <f>J29-Q29</f>
        <v>32819</v>
      </c>
    </row>
    <row r="30" spans="1:18" ht="15.75">
      <c r="A30" s="154"/>
      <c r="B30" s="288" t="s">
        <v>440</v>
      </c>
      <c r="C30" s="629" t="s">
        <v>276</v>
      </c>
      <c r="D30" s="548"/>
      <c r="E30" s="548"/>
      <c r="F30" s="548"/>
      <c r="G30" s="549">
        <f t="shared" si="2"/>
        <v>0</v>
      </c>
      <c r="H30" s="548"/>
      <c r="I30" s="548"/>
      <c r="J30" s="549">
        <f t="shared" si="3"/>
        <v>0</v>
      </c>
      <c r="K30" s="548"/>
      <c r="L30" s="548"/>
      <c r="M30" s="548"/>
      <c r="N30" s="549">
        <f t="shared" si="4"/>
        <v>0</v>
      </c>
      <c r="O30" s="548"/>
      <c r="P30" s="548"/>
      <c r="Q30" s="549">
        <f aca="true" t="shared" si="7" ref="Q30:Q41">N30+O30-P30</f>
        <v>0</v>
      </c>
      <c r="R30" s="551">
        <f aca="true" t="shared" si="8" ref="R30:R41">J30-Q30</f>
        <v>0</v>
      </c>
    </row>
    <row r="31" spans="1:18" ht="15.75">
      <c r="A31" s="154"/>
      <c r="B31" s="288" t="s">
        <v>441</v>
      </c>
      <c r="C31" s="629" t="s">
        <v>277</v>
      </c>
      <c r="D31" s="548">
        <v>44</v>
      </c>
      <c r="E31" s="550">
        <v>1</v>
      </c>
      <c r="F31" s="550">
        <v>45</v>
      </c>
      <c r="G31" s="549">
        <f t="shared" si="2"/>
        <v>0</v>
      </c>
      <c r="H31" s="548"/>
      <c r="I31" s="548"/>
      <c r="J31" s="549">
        <f t="shared" si="3"/>
        <v>0</v>
      </c>
      <c r="K31" s="548"/>
      <c r="L31" s="548"/>
      <c r="M31" s="548"/>
      <c r="N31" s="549">
        <f t="shared" si="4"/>
        <v>0</v>
      </c>
      <c r="O31" s="548"/>
      <c r="P31" s="548"/>
      <c r="Q31" s="549">
        <f t="shared" si="7"/>
        <v>0</v>
      </c>
      <c r="R31" s="551">
        <f t="shared" si="8"/>
        <v>0</v>
      </c>
    </row>
    <row r="32" spans="1:18" ht="15.75">
      <c r="A32" s="154"/>
      <c r="B32" s="288" t="s">
        <v>442</v>
      </c>
      <c r="C32" s="629" t="s">
        <v>278</v>
      </c>
      <c r="D32" s="548">
        <v>20339</v>
      </c>
      <c r="E32" s="550">
        <v>2494</v>
      </c>
      <c r="F32" s="550">
        <v>48</v>
      </c>
      <c r="G32" s="549">
        <f t="shared" si="2"/>
        <v>22785</v>
      </c>
      <c r="H32" s="548"/>
      <c r="I32" s="548"/>
      <c r="J32" s="549">
        <f t="shared" si="3"/>
        <v>22785</v>
      </c>
      <c r="K32" s="548"/>
      <c r="L32" s="548"/>
      <c r="M32" s="548"/>
      <c r="N32" s="549">
        <f t="shared" si="4"/>
        <v>0</v>
      </c>
      <c r="O32" s="548"/>
      <c r="P32" s="548"/>
      <c r="Q32" s="549">
        <f t="shared" si="7"/>
        <v>0</v>
      </c>
      <c r="R32" s="551">
        <f t="shared" si="8"/>
        <v>22785</v>
      </c>
    </row>
    <row r="33" spans="1:18" ht="15.75">
      <c r="A33" s="154"/>
      <c r="B33" s="288" t="s">
        <v>443</v>
      </c>
      <c r="C33" s="629" t="s">
        <v>279</v>
      </c>
      <c r="D33" s="548">
        <v>8598</v>
      </c>
      <c r="E33" s="550">
        <v>1464</v>
      </c>
      <c r="F33" s="550">
        <v>86</v>
      </c>
      <c r="G33" s="549">
        <f t="shared" si="2"/>
        <v>9976</v>
      </c>
      <c r="H33" s="548">
        <v>58</v>
      </c>
      <c r="I33" s="548"/>
      <c r="J33" s="549">
        <f t="shared" si="3"/>
        <v>10034</v>
      </c>
      <c r="K33" s="548"/>
      <c r="L33" s="548"/>
      <c r="M33" s="548"/>
      <c r="N33" s="549">
        <f t="shared" si="4"/>
        <v>0</v>
      </c>
      <c r="O33" s="548"/>
      <c r="P33" s="548"/>
      <c r="Q33" s="549">
        <f t="shared" si="7"/>
        <v>0</v>
      </c>
      <c r="R33" s="551">
        <f t="shared" si="8"/>
        <v>10034</v>
      </c>
    </row>
    <row r="34" spans="1:18" ht="15.75">
      <c r="A34" s="154" t="s">
        <v>249</v>
      </c>
      <c r="B34" s="295" t="s">
        <v>727</v>
      </c>
      <c r="C34" s="629" t="s">
        <v>280</v>
      </c>
      <c r="D34" s="569">
        <f>SUM(D35:D38)</f>
        <v>0</v>
      </c>
      <c r="E34" s="569">
        <f aca="true" t="shared" si="9" ref="E34:P34">SUM(E35:E38)</f>
        <v>0</v>
      </c>
      <c r="F34" s="569">
        <f t="shared" si="9"/>
        <v>0</v>
      </c>
      <c r="G34" s="549">
        <f t="shared" si="2"/>
        <v>0</v>
      </c>
      <c r="H34" s="558">
        <f t="shared" si="9"/>
        <v>0</v>
      </c>
      <c r="I34" s="558">
        <f t="shared" si="9"/>
        <v>0</v>
      </c>
      <c r="J34" s="549">
        <f t="shared" si="3"/>
        <v>0</v>
      </c>
      <c r="K34" s="558">
        <f t="shared" si="9"/>
        <v>0</v>
      </c>
      <c r="L34" s="558">
        <f t="shared" si="9"/>
        <v>0</v>
      </c>
      <c r="M34" s="558">
        <f t="shared" si="9"/>
        <v>0</v>
      </c>
      <c r="N34" s="549">
        <f t="shared" si="4"/>
        <v>0</v>
      </c>
      <c r="O34" s="558">
        <f t="shared" si="9"/>
        <v>0</v>
      </c>
      <c r="P34" s="558">
        <f t="shared" si="9"/>
        <v>0</v>
      </c>
      <c r="Q34" s="549">
        <f t="shared" si="7"/>
        <v>0</v>
      </c>
      <c r="R34" s="551">
        <f t="shared" si="8"/>
        <v>0</v>
      </c>
    </row>
    <row r="35" spans="1:18" ht="15.75">
      <c r="A35" s="154"/>
      <c r="B35" s="296" t="s">
        <v>445</v>
      </c>
      <c r="C35" s="629" t="s">
        <v>281</v>
      </c>
      <c r="D35" s="548"/>
      <c r="E35" s="548"/>
      <c r="F35" s="548"/>
      <c r="G35" s="570">
        <f t="shared" si="2"/>
        <v>0</v>
      </c>
      <c r="H35" s="548"/>
      <c r="I35" s="548"/>
      <c r="J35" s="570">
        <f t="shared" si="3"/>
        <v>0</v>
      </c>
      <c r="K35" s="548"/>
      <c r="L35" s="548"/>
      <c r="M35" s="548"/>
      <c r="N35" s="570">
        <f t="shared" si="4"/>
        <v>0</v>
      </c>
      <c r="O35" s="548"/>
      <c r="P35" s="548"/>
      <c r="Q35" s="570">
        <f t="shared" si="7"/>
        <v>0</v>
      </c>
      <c r="R35" s="551">
        <f t="shared" si="8"/>
        <v>0</v>
      </c>
    </row>
    <row r="36" spans="1:18" ht="15.75">
      <c r="A36" s="154"/>
      <c r="B36" s="296" t="s">
        <v>728</v>
      </c>
      <c r="C36" s="629" t="s">
        <v>282</v>
      </c>
      <c r="D36" s="548"/>
      <c r="E36" s="548"/>
      <c r="F36" s="548"/>
      <c r="G36" s="570">
        <f t="shared" si="2"/>
        <v>0</v>
      </c>
      <c r="H36" s="548"/>
      <c r="I36" s="548"/>
      <c r="J36" s="570">
        <f t="shared" si="3"/>
        <v>0</v>
      </c>
      <c r="K36" s="548"/>
      <c r="L36" s="548"/>
      <c r="M36" s="548"/>
      <c r="N36" s="570">
        <f t="shared" si="4"/>
        <v>0</v>
      </c>
      <c r="O36" s="548"/>
      <c r="P36" s="548"/>
      <c r="Q36" s="570">
        <f t="shared" si="7"/>
        <v>0</v>
      </c>
      <c r="R36" s="551">
        <f t="shared" si="8"/>
        <v>0</v>
      </c>
    </row>
    <row r="37" spans="1:18" ht="15.75">
      <c r="A37" s="154"/>
      <c r="B37" s="296" t="s">
        <v>729</v>
      </c>
      <c r="C37" s="629" t="s">
        <v>283</v>
      </c>
      <c r="D37" s="548"/>
      <c r="E37" s="548"/>
      <c r="F37" s="548"/>
      <c r="G37" s="570">
        <f t="shared" si="2"/>
        <v>0</v>
      </c>
      <c r="H37" s="548"/>
      <c r="I37" s="548"/>
      <c r="J37" s="570">
        <f t="shared" si="3"/>
        <v>0</v>
      </c>
      <c r="K37" s="548"/>
      <c r="L37" s="548"/>
      <c r="M37" s="548"/>
      <c r="N37" s="570">
        <f t="shared" si="4"/>
        <v>0</v>
      </c>
      <c r="O37" s="548"/>
      <c r="P37" s="548"/>
      <c r="Q37" s="570">
        <f t="shared" si="7"/>
        <v>0</v>
      </c>
      <c r="R37" s="551">
        <f t="shared" si="8"/>
        <v>0</v>
      </c>
    </row>
    <row r="38" spans="1:18" ht="15.75">
      <c r="A38" s="154"/>
      <c r="B38" s="296" t="s">
        <v>716</v>
      </c>
      <c r="C38" s="629" t="s">
        <v>284</v>
      </c>
      <c r="D38" s="548"/>
      <c r="E38" s="548"/>
      <c r="F38" s="548"/>
      <c r="G38" s="570">
        <f t="shared" si="2"/>
        <v>0</v>
      </c>
      <c r="H38" s="548"/>
      <c r="I38" s="548"/>
      <c r="J38" s="570">
        <f t="shared" si="3"/>
        <v>0</v>
      </c>
      <c r="K38" s="548"/>
      <c r="L38" s="548"/>
      <c r="M38" s="548"/>
      <c r="N38" s="570">
        <f t="shared" si="4"/>
        <v>0</v>
      </c>
      <c r="O38" s="548"/>
      <c r="P38" s="548"/>
      <c r="Q38" s="570">
        <f t="shared" si="7"/>
        <v>0</v>
      </c>
      <c r="R38" s="551">
        <f t="shared" si="8"/>
        <v>0</v>
      </c>
    </row>
    <row r="39" spans="1:18" ht="15.75">
      <c r="A39" s="154" t="s">
        <v>251</v>
      </c>
      <c r="B39" s="296" t="s">
        <v>730</v>
      </c>
      <c r="C39" s="629" t="s">
        <v>285</v>
      </c>
      <c r="D39" s="548"/>
      <c r="E39" s="548"/>
      <c r="F39" s="548"/>
      <c r="G39" s="570">
        <f t="shared" si="2"/>
        <v>0</v>
      </c>
      <c r="H39" s="548"/>
      <c r="I39" s="548"/>
      <c r="J39" s="570">
        <f t="shared" si="3"/>
        <v>0</v>
      </c>
      <c r="K39" s="548"/>
      <c r="L39" s="548"/>
      <c r="M39" s="548"/>
      <c r="N39" s="570">
        <f t="shared" si="4"/>
        <v>0</v>
      </c>
      <c r="O39" s="548"/>
      <c r="P39" s="548"/>
      <c r="Q39" s="570">
        <f t="shared" si="7"/>
        <v>0</v>
      </c>
      <c r="R39" s="551">
        <f t="shared" si="8"/>
        <v>0</v>
      </c>
    </row>
    <row r="40" spans="1:18" ht="15.75">
      <c r="A40" s="154"/>
      <c r="B40" s="291" t="s">
        <v>731</v>
      </c>
      <c r="C40" s="631" t="s">
        <v>286</v>
      </c>
      <c r="D40" s="554">
        <f>D29+D34+D39</f>
        <v>28981</v>
      </c>
      <c r="E40" s="554">
        <f aca="true" t="shared" si="10" ref="E40:P40">E29+E34+E39</f>
        <v>3959</v>
      </c>
      <c r="F40" s="554">
        <f t="shared" si="10"/>
        <v>179</v>
      </c>
      <c r="G40" s="555">
        <f t="shared" si="2"/>
        <v>32761</v>
      </c>
      <c r="H40" s="571">
        <f t="shared" si="10"/>
        <v>58</v>
      </c>
      <c r="I40" s="571">
        <f t="shared" si="10"/>
        <v>0</v>
      </c>
      <c r="J40" s="572">
        <f t="shared" si="3"/>
        <v>32819</v>
      </c>
      <c r="K40" s="571">
        <f t="shared" si="10"/>
        <v>0</v>
      </c>
      <c r="L40" s="571">
        <f t="shared" si="10"/>
        <v>0</v>
      </c>
      <c r="M40" s="571">
        <f t="shared" si="10"/>
        <v>0</v>
      </c>
      <c r="N40" s="570">
        <f t="shared" si="4"/>
        <v>0</v>
      </c>
      <c r="O40" s="571">
        <f t="shared" si="10"/>
        <v>0</v>
      </c>
      <c r="P40" s="571">
        <f t="shared" si="10"/>
        <v>0</v>
      </c>
      <c r="Q40" s="570">
        <f t="shared" si="7"/>
        <v>0</v>
      </c>
      <c r="R40" s="551">
        <f t="shared" si="8"/>
        <v>32819</v>
      </c>
    </row>
    <row r="41" spans="1:18" ht="15.75">
      <c r="A41" s="156" t="s">
        <v>287</v>
      </c>
      <c r="B41" s="297" t="s">
        <v>732</v>
      </c>
      <c r="C41" s="631" t="s">
        <v>288</v>
      </c>
      <c r="D41" s="548">
        <v>33653</v>
      </c>
      <c r="E41" s="550">
        <v>232</v>
      </c>
      <c r="F41" s="550">
        <v>3759</v>
      </c>
      <c r="G41" s="549">
        <f t="shared" si="2"/>
        <v>30126</v>
      </c>
      <c r="H41" s="548"/>
      <c r="I41" s="548"/>
      <c r="J41" s="549">
        <f t="shared" si="3"/>
        <v>30126</v>
      </c>
      <c r="K41" s="548">
        <v>10137</v>
      </c>
      <c r="L41" s="548"/>
      <c r="M41" s="548"/>
      <c r="N41" s="549">
        <f t="shared" si="4"/>
        <v>10137</v>
      </c>
      <c r="O41" s="548"/>
      <c r="P41" s="548"/>
      <c r="Q41" s="549">
        <f t="shared" si="7"/>
        <v>10137</v>
      </c>
      <c r="R41" s="551">
        <f t="shared" si="8"/>
        <v>19989</v>
      </c>
    </row>
    <row r="42" spans="1:18" ht="16.5" thickBot="1">
      <c r="A42" s="159"/>
      <c r="B42" s="297" t="s">
        <v>733</v>
      </c>
      <c r="C42" s="635" t="s">
        <v>289</v>
      </c>
      <c r="D42" s="573">
        <f>D19+D20+D21+D27+D40+D41</f>
        <v>699924</v>
      </c>
      <c r="E42" s="573">
        <f>E19+E20+E21+E27+E40+E41</f>
        <v>54073</v>
      </c>
      <c r="F42" s="573">
        <f aca="true" t="shared" si="11" ref="F42:R42">F19+F20+F21+F27+F40+F41</f>
        <v>7186</v>
      </c>
      <c r="G42" s="573">
        <f t="shared" si="11"/>
        <v>746811</v>
      </c>
      <c r="H42" s="574">
        <f t="shared" si="11"/>
        <v>58</v>
      </c>
      <c r="I42" s="574">
        <f t="shared" si="11"/>
        <v>0</v>
      </c>
      <c r="J42" s="573">
        <f t="shared" si="11"/>
        <v>746869</v>
      </c>
      <c r="K42" s="573">
        <f t="shared" si="11"/>
        <v>250280</v>
      </c>
      <c r="L42" s="573">
        <f t="shared" si="11"/>
        <v>10659</v>
      </c>
      <c r="M42" s="573">
        <f t="shared" si="11"/>
        <v>675</v>
      </c>
      <c r="N42" s="573">
        <f t="shared" si="11"/>
        <v>260264</v>
      </c>
      <c r="O42" s="573">
        <f t="shared" si="11"/>
        <v>0</v>
      </c>
      <c r="P42" s="573">
        <f t="shared" si="11"/>
        <v>0</v>
      </c>
      <c r="Q42" s="573">
        <f t="shared" si="11"/>
        <v>260264</v>
      </c>
      <c r="R42" s="575">
        <f t="shared" si="11"/>
        <v>486605</v>
      </c>
    </row>
    <row r="43" spans="1:18" ht="15.75">
      <c r="A43" s="160"/>
      <c r="B43" s="160"/>
      <c r="C43" s="160"/>
      <c r="D43" s="161"/>
      <c r="E43" s="161"/>
      <c r="F43" s="161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</row>
    <row r="44" spans="1:18" ht="15.75">
      <c r="A44" s="160"/>
      <c r="B44" s="160" t="s">
        <v>843</v>
      </c>
      <c r="C44" s="160"/>
      <c r="D44" s="163"/>
      <c r="E44" s="163"/>
      <c r="F44" s="163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</row>
    <row r="45" spans="1:18" ht="15.75">
      <c r="A45" s="160"/>
      <c r="B45" s="224" t="s">
        <v>387</v>
      </c>
      <c r="C45" s="636">
        <f>Title!B11</f>
        <v>43614</v>
      </c>
      <c r="D45" s="636"/>
      <c r="E45" s="636"/>
      <c r="F45" s="636"/>
      <c r="G45" s="636"/>
      <c r="H45" s="636"/>
      <c r="I45" s="636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2:9" ht="15.75">
      <c r="B46" s="61"/>
      <c r="C46" s="62"/>
      <c r="D46" s="62"/>
      <c r="E46" s="62"/>
      <c r="F46" s="62"/>
      <c r="G46" s="62"/>
      <c r="H46" s="62"/>
      <c r="I46" s="62"/>
    </row>
    <row r="47" spans="2:9" ht="15.75">
      <c r="B47" s="65"/>
      <c r="C47" s="637"/>
      <c r="D47" s="637"/>
      <c r="E47" s="637"/>
      <c r="F47" s="637"/>
      <c r="G47" s="58"/>
      <c r="H47" s="59"/>
      <c r="I47" s="47"/>
    </row>
    <row r="48" spans="2:9" ht="15.75">
      <c r="B48" s="225" t="s">
        <v>494</v>
      </c>
      <c r="C48" s="224"/>
      <c r="D48" s="86"/>
      <c r="E48" s="86"/>
      <c r="F48" s="79"/>
      <c r="G48" s="79"/>
      <c r="H48" s="88"/>
      <c r="I48" s="88"/>
    </row>
    <row r="49" spans="2:9" ht="15.75">
      <c r="B49" s="225"/>
      <c r="C49" s="226" t="s">
        <v>851</v>
      </c>
      <c r="D49" s="86"/>
      <c r="E49" s="86"/>
      <c r="F49" s="79"/>
      <c r="G49" s="79"/>
      <c r="H49" s="88"/>
      <c r="I49" s="88"/>
    </row>
    <row r="50" spans="2:9" ht="15.75">
      <c r="B50" s="225" t="s">
        <v>495</v>
      </c>
      <c r="C50" s="224"/>
      <c r="D50" s="86"/>
      <c r="E50" s="86"/>
      <c r="F50" s="79"/>
      <c r="G50" s="79"/>
      <c r="H50" s="88"/>
      <c r="I50" s="88"/>
    </row>
    <row r="51" spans="2:9" ht="15.75" customHeight="1">
      <c r="B51" s="224"/>
      <c r="C51" s="226" t="s">
        <v>496</v>
      </c>
      <c r="D51" s="86"/>
      <c r="E51" s="86"/>
      <c r="F51" s="79"/>
      <c r="G51" s="79"/>
      <c r="H51" s="88"/>
      <c r="I51" s="88"/>
    </row>
    <row r="52" spans="2:9" ht="15.75">
      <c r="B52" s="65"/>
      <c r="C52" s="637"/>
      <c r="D52" s="637"/>
      <c r="E52" s="637"/>
      <c r="F52" s="637"/>
      <c r="G52" s="58"/>
      <c r="H52" s="59"/>
      <c r="I52" s="47"/>
    </row>
    <row r="53" spans="2:9" ht="15.75">
      <c r="B53" s="65"/>
      <c r="C53" s="637"/>
      <c r="D53" s="637"/>
      <c r="E53" s="637"/>
      <c r="F53" s="637"/>
      <c r="G53" s="58"/>
      <c r="H53" s="59"/>
      <c r="I53" s="47"/>
    </row>
    <row r="54" spans="2:9" ht="15.75">
      <c r="B54" s="65"/>
      <c r="C54" s="637"/>
      <c r="D54" s="637"/>
      <c r="E54" s="637"/>
      <c r="F54" s="637"/>
      <c r="G54" s="58"/>
      <c r="H54" s="59"/>
      <c r="I54" s="47"/>
    </row>
    <row r="55" spans="2:9" ht="15.75">
      <c r="B55" s="65"/>
      <c r="C55" s="637"/>
      <c r="D55" s="637"/>
      <c r="E55" s="637"/>
      <c r="F55" s="637"/>
      <c r="G55" s="58"/>
      <c r="H55" s="59"/>
      <c r="I55" s="47"/>
    </row>
    <row r="56" spans="2:9" ht="15.75">
      <c r="B56" s="65"/>
      <c r="C56" s="637"/>
      <c r="D56" s="637"/>
      <c r="E56" s="637"/>
      <c r="F56" s="637"/>
      <c r="G56" s="58"/>
      <c r="H56" s="59"/>
      <c r="I56" s="47"/>
    </row>
    <row r="57" spans="4:6" ht="15.75">
      <c r="D57" s="135"/>
      <c r="E57" s="135"/>
      <c r="F57" s="135"/>
    </row>
    <row r="58" spans="4:6" ht="15.75">
      <c r="D58" s="135"/>
      <c r="E58" s="135"/>
      <c r="F58" s="135"/>
    </row>
    <row r="59" spans="4:6" ht="15.75">
      <c r="D59" s="135"/>
      <c r="E59" s="135"/>
      <c r="F59" s="135"/>
    </row>
    <row r="60" spans="4:6" ht="15.75">
      <c r="D60" s="135"/>
      <c r="E60" s="135"/>
      <c r="F60" s="135"/>
    </row>
    <row r="61" spans="4:6" ht="15.75">
      <c r="D61" s="135"/>
      <c r="E61" s="135"/>
      <c r="F61" s="135"/>
    </row>
    <row r="62" spans="4:6" ht="15.75">
      <c r="D62" s="135"/>
      <c r="E62" s="135"/>
      <c r="F62" s="135"/>
    </row>
    <row r="63" spans="4:6" ht="15.75">
      <c r="D63" s="135"/>
      <c r="E63" s="135"/>
      <c r="F63" s="135"/>
    </row>
    <row r="64" spans="4:6" ht="15.75">
      <c r="D64" s="135"/>
      <c r="E64" s="135"/>
      <c r="F64" s="135"/>
    </row>
    <row r="65" spans="4:6" ht="15.75">
      <c r="D65" s="135"/>
      <c r="E65" s="135"/>
      <c r="F65" s="135"/>
    </row>
    <row r="66" spans="4:6" ht="15.75">
      <c r="D66" s="135"/>
      <c r="E66" s="135"/>
      <c r="F66" s="135"/>
    </row>
    <row r="67" spans="4:6" ht="15.75">
      <c r="D67" s="135"/>
      <c r="E67" s="135"/>
      <c r="F67" s="135"/>
    </row>
    <row r="68" spans="4:6" ht="15.75">
      <c r="D68" s="135"/>
      <c r="E68" s="135"/>
      <c r="F68" s="135"/>
    </row>
    <row r="69" spans="5:6" ht="15.75">
      <c r="E69" s="135"/>
      <c r="F69" s="135"/>
    </row>
    <row r="70" spans="5:6" ht="15.75">
      <c r="E70" s="135"/>
      <c r="F70" s="135"/>
    </row>
    <row r="71" spans="5:6" ht="15.75">
      <c r="E71" s="135"/>
      <c r="F71" s="135"/>
    </row>
    <row r="72" spans="5:6" ht="15.75">
      <c r="E72" s="135"/>
      <c r="F72" s="135"/>
    </row>
    <row r="73" spans="5:6" ht="15.75">
      <c r="E73" s="135"/>
      <c r="F73" s="135"/>
    </row>
    <row r="74" spans="5:6" ht="15.75">
      <c r="E74" s="135"/>
      <c r="F74" s="135"/>
    </row>
    <row r="75" spans="5:6" ht="15.75">
      <c r="E75" s="135"/>
      <c r="F75" s="135"/>
    </row>
    <row r="76" spans="5:6" ht="15.75">
      <c r="E76" s="135"/>
      <c r="F76" s="135"/>
    </row>
    <row r="77" spans="5:6" ht="15.75">
      <c r="E77" s="135"/>
      <c r="F77" s="135"/>
    </row>
    <row r="78" spans="5:6" ht="15.75">
      <c r="E78" s="135"/>
      <c r="F78" s="135"/>
    </row>
    <row r="79" spans="5:6" ht="15.75">
      <c r="E79" s="135"/>
      <c r="F79" s="135"/>
    </row>
    <row r="80" spans="5:6" ht="15.75">
      <c r="E80" s="135"/>
      <c r="F80" s="135"/>
    </row>
    <row r="81" spans="5:6" ht="15.75">
      <c r="E81" s="135"/>
      <c r="F81" s="135"/>
    </row>
    <row r="82" spans="5:6" ht="15.75">
      <c r="E82" s="135"/>
      <c r="F82" s="135"/>
    </row>
    <row r="83" spans="5:6" ht="15.75">
      <c r="E83" s="135"/>
      <c r="F83" s="135"/>
    </row>
    <row r="84" spans="5:6" ht="15.75">
      <c r="E84" s="135"/>
      <c r="F84" s="135"/>
    </row>
    <row r="85" spans="5:6" ht="15.75">
      <c r="E85" s="135"/>
      <c r="F85" s="135"/>
    </row>
    <row r="86" spans="5:6" ht="15.75">
      <c r="E86" s="135"/>
      <c r="F86" s="135"/>
    </row>
    <row r="87" spans="5:6" ht="15.75">
      <c r="E87" s="135"/>
      <c r="F87" s="135"/>
    </row>
    <row r="88" spans="5:6" ht="15.75">
      <c r="E88" s="135"/>
      <c r="F88" s="135"/>
    </row>
    <row r="89" spans="5:6" ht="15.75">
      <c r="E89" s="135"/>
      <c r="F89" s="135"/>
    </row>
    <row r="90" spans="5:6" ht="15.75">
      <c r="E90" s="135"/>
      <c r="F90" s="135"/>
    </row>
    <row r="91" spans="5:6" ht="15.75">
      <c r="E91" s="135"/>
      <c r="F91" s="135"/>
    </row>
    <row r="92" spans="5:6" ht="15.75">
      <c r="E92" s="135"/>
      <c r="F92" s="135"/>
    </row>
    <row r="93" spans="5:6" ht="15.75">
      <c r="E93" s="135"/>
      <c r="F93" s="135"/>
    </row>
    <row r="94" spans="5:6" ht="15.75">
      <c r="E94" s="135"/>
      <c r="F94" s="135"/>
    </row>
    <row r="95" spans="5:6" ht="15.75">
      <c r="E95" s="135"/>
      <c r="F95" s="135"/>
    </row>
    <row r="96" spans="5:6" ht="15.75">
      <c r="E96" s="135"/>
      <c r="F96" s="135"/>
    </row>
    <row r="97" spans="5:6" ht="15.75">
      <c r="E97" s="135"/>
      <c r="F97" s="135"/>
    </row>
    <row r="98" spans="5:6" ht="15.75">
      <c r="E98" s="135"/>
      <c r="F98" s="135"/>
    </row>
    <row r="99" spans="5:6" ht="15.75">
      <c r="E99" s="135"/>
      <c r="F99" s="135"/>
    </row>
    <row r="100" spans="5:6" ht="15.75">
      <c r="E100" s="135"/>
      <c r="F100" s="135"/>
    </row>
    <row r="101" spans="5:6" ht="15.75">
      <c r="E101" s="135"/>
      <c r="F101" s="135"/>
    </row>
    <row r="102" spans="5:6" ht="15.75">
      <c r="E102" s="135"/>
      <c r="F102" s="135"/>
    </row>
    <row r="103" spans="5:6" ht="15.75">
      <c r="E103" s="135"/>
      <c r="F103" s="135"/>
    </row>
    <row r="104" spans="5:6" ht="15.75">
      <c r="E104" s="135"/>
      <c r="F104" s="135"/>
    </row>
    <row r="105" spans="5:6" ht="15.75">
      <c r="E105" s="135"/>
      <c r="F105" s="135"/>
    </row>
    <row r="106" spans="5:6" ht="15.75">
      <c r="E106" s="135"/>
      <c r="F106" s="135"/>
    </row>
    <row r="107" spans="5:6" ht="15.75">
      <c r="E107" s="135"/>
      <c r="F107" s="135"/>
    </row>
    <row r="108" spans="5:6" ht="15.75">
      <c r="E108" s="135"/>
      <c r="F108" s="135"/>
    </row>
    <row r="109" spans="5:6" ht="15.75">
      <c r="E109" s="135"/>
      <c r="F109" s="135"/>
    </row>
    <row r="110" spans="5:6" ht="15.75">
      <c r="E110" s="135"/>
      <c r="F110" s="135"/>
    </row>
    <row r="111" spans="5:6" ht="15.75">
      <c r="E111" s="135"/>
      <c r="F111" s="135"/>
    </row>
    <row r="112" spans="5:6" ht="15.75">
      <c r="E112" s="135"/>
      <c r="F112" s="135"/>
    </row>
    <row r="113" spans="5:6" ht="15.75">
      <c r="E113" s="135"/>
      <c r="F113" s="135"/>
    </row>
    <row r="114" spans="5:6" ht="15.75">
      <c r="E114" s="135"/>
      <c r="F114" s="135"/>
    </row>
    <row r="115" spans="5:6" ht="15.75">
      <c r="E115" s="135"/>
      <c r="F115" s="135"/>
    </row>
    <row r="116" spans="5:6" ht="15.75">
      <c r="E116" s="135"/>
      <c r="F116" s="135"/>
    </row>
    <row r="117" spans="5:6" ht="15.75">
      <c r="E117" s="135"/>
      <c r="F117" s="135"/>
    </row>
    <row r="118" spans="5:6" ht="15.75">
      <c r="E118" s="135"/>
      <c r="F118" s="135"/>
    </row>
    <row r="119" spans="5:6" ht="15.75">
      <c r="E119" s="135"/>
      <c r="F119" s="135"/>
    </row>
    <row r="120" spans="5:6" ht="15.75">
      <c r="E120" s="135"/>
      <c r="F120" s="135"/>
    </row>
    <row r="121" spans="5:6" ht="15.75">
      <c r="E121" s="135"/>
      <c r="F121" s="135"/>
    </row>
    <row r="122" spans="5:6" ht="15.75">
      <c r="E122" s="135"/>
      <c r="F122" s="135"/>
    </row>
    <row r="123" spans="5:6" ht="15.75">
      <c r="E123" s="135"/>
      <c r="F123" s="135"/>
    </row>
    <row r="124" spans="5:6" ht="15.75">
      <c r="E124" s="135"/>
      <c r="F124" s="135"/>
    </row>
    <row r="125" spans="5:6" ht="15.75">
      <c r="E125" s="135"/>
      <c r="F125" s="135"/>
    </row>
    <row r="126" spans="5:6" ht="15.75">
      <c r="E126" s="135"/>
      <c r="F126" s="135"/>
    </row>
    <row r="127" spans="5:6" ht="15.75">
      <c r="E127" s="135"/>
      <c r="F127" s="135"/>
    </row>
    <row r="128" spans="5:6" ht="15.75">
      <c r="E128" s="135"/>
      <c r="F128" s="135"/>
    </row>
    <row r="129" spans="5:6" ht="15.75">
      <c r="E129" s="135"/>
      <c r="F129" s="135"/>
    </row>
    <row r="130" spans="5:6" ht="15.75">
      <c r="E130" s="135"/>
      <c r="F130" s="135"/>
    </row>
    <row r="131" spans="5:6" ht="15.75">
      <c r="E131" s="135"/>
      <c r="F131" s="135"/>
    </row>
    <row r="132" spans="5:6" ht="15.75">
      <c r="E132" s="135"/>
      <c r="F132" s="135"/>
    </row>
    <row r="133" spans="5:6" ht="15.75">
      <c r="E133" s="135"/>
      <c r="F133" s="135"/>
    </row>
    <row r="134" spans="5:6" ht="15.75">
      <c r="E134" s="135"/>
      <c r="F134" s="135"/>
    </row>
    <row r="135" spans="5:6" ht="15.75">
      <c r="E135" s="135"/>
      <c r="F135" s="135"/>
    </row>
    <row r="136" spans="5:6" ht="15.75">
      <c r="E136" s="135"/>
      <c r="F136" s="135"/>
    </row>
    <row r="137" spans="5:6" ht="15.75">
      <c r="E137" s="135"/>
      <c r="F137" s="135"/>
    </row>
    <row r="138" spans="5:6" ht="15.75">
      <c r="E138" s="135"/>
      <c r="F138" s="135"/>
    </row>
    <row r="139" spans="5:6" ht="15.75">
      <c r="E139" s="135"/>
      <c r="F139" s="135"/>
    </row>
    <row r="140" spans="5:6" ht="15.75">
      <c r="E140" s="135"/>
      <c r="F140" s="135"/>
    </row>
    <row r="141" spans="5:6" ht="15.75">
      <c r="E141" s="135"/>
      <c r="F141" s="135"/>
    </row>
    <row r="142" spans="5:6" ht="15.75">
      <c r="E142" s="135"/>
      <c r="F142" s="135"/>
    </row>
    <row r="143" spans="5:6" ht="15.75">
      <c r="E143" s="135"/>
      <c r="F143" s="135"/>
    </row>
    <row r="144" spans="5:6" ht="15.75">
      <c r="E144" s="135"/>
      <c r="F144" s="135"/>
    </row>
    <row r="145" spans="5:6" ht="15.75">
      <c r="E145" s="135"/>
      <c r="F145" s="135"/>
    </row>
    <row r="146" spans="5:6" ht="15.75">
      <c r="E146" s="135"/>
      <c r="F146" s="135"/>
    </row>
    <row r="147" spans="5:6" ht="15.75">
      <c r="E147" s="135"/>
      <c r="F147" s="135"/>
    </row>
    <row r="148" spans="5:6" ht="15.75">
      <c r="E148" s="135"/>
      <c r="F148" s="135"/>
    </row>
    <row r="149" spans="5:6" ht="15.75">
      <c r="E149" s="135"/>
      <c r="F149" s="135"/>
    </row>
    <row r="150" spans="5:6" ht="15.75">
      <c r="E150" s="135"/>
      <c r="F150" s="135"/>
    </row>
    <row r="151" spans="5:6" ht="15.75">
      <c r="E151" s="135"/>
      <c r="F151" s="135"/>
    </row>
    <row r="152" spans="5:6" ht="15.75">
      <c r="E152" s="135"/>
      <c r="F152" s="135"/>
    </row>
    <row r="153" spans="5:6" ht="15.75">
      <c r="E153" s="135"/>
      <c r="F153" s="135"/>
    </row>
    <row r="154" spans="5:6" ht="15.75">
      <c r="E154" s="135"/>
      <c r="F154" s="135"/>
    </row>
    <row r="155" spans="5:6" ht="15.75">
      <c r="E155" s="135"/>
      <c r="F155" s="135"/>
    </row>
    <row r="156" spans="5:6" ht="15.75">
      <c r="E156" s="135"/>
      <c r="F156" s="135"/>
    </row>
    <row r="157" spans="5:6" ht="15.75">
      <c r="E157" s="135"/>
      <c r="F157" s="135"/>
    </row>
    <row r="158" spans="5:6" ht="15.75">
      <c r="E158" s="135"/>
      <c r="F158" s="135"/>
    </row>
    <row r="159" spans="5:6" ht="15.75">
      <c r="E159" s="135"/>
      <c r="F159" s="135"/>
    </row>
    <row r="160" spans="5:6" ht="15.75">
      <c r="E160" s="135"/>
      <c r="F160" s="135"/>
    </row>
    <row r="161" spans="5:6" ht="15.75">
      <c r="E161" s="135"/>
      <c r="F161" s="135"/>
    </row>
    <row r="162" spans="5:6" ht="15.75">
      <c r="E162" s="135"/>
      <c r="F162" s="135"/>
    </row>
    <row r="163" spans="5:6" ht="15.75">
      <c r="E163" s="135"/>
      <c r="F163" s="135"/>
    </row>
    <row r="164" spans="5:6" ht="15.75">
      <c r="E164" s="135"/>
      <c r="F164" s="135"/>
    </row>
    <row r="165" spans="5:6" ht="15.75">
      <c r="E165" s="135"/>
      <c r="F165" s="135"/>
    </row>
    <row r="166" spans="5:6" ht="15.75">
      <c r="E166" s="135"/>
      <c r="F166" s="135"/>
    </row>
    <row r="167" spans="5:6" ht="15.75">
      <c r="E167" s="135"/>
      <c r="F167" s="135"/>
    </row>
    <row r="168" spans="5:6" ht="15.75">
      <c r="E168" s="135"/>
      <c r="F168" s="135"/>
    </row>
    <row r="169" spans="5:6" ht="15.75">
      <c r="E169" s="135"/>
      <c r="F169" s="135"/>
    </row>
    <row r="170" spans="5:6" ht="15.75">
      <c r="E170" s="135"/>
      <c r="F170" s="135"/>
    </row>
    <row r="171" spans="5:6" ht="15.75">
      <c r="E171" s="135"/>
      <c r="F171" s="135"/>
    </row>
    <row r="172" spans="5:6" ht="15.75">
      <c r="E172" s="135"/>
      <c r="F172" s="135"/>
    </row>
    <row r="173" spans="5:6" ht="15.75">
      <c r="E173" s="135"/>
      <c r="F173" s="135"/>
    </row>
    <row r="174" spans="5:6" ht="15.75">
      <c r="E174" s="135"/>
      <c r="F174" s="135"/>
    </row>
    <row r="175" spans="5:6" ht="15.75">
      <c r="E175" s="135"/>
      <c r="F175" s="135"/>
    </row>
    <row r="176" spans="5:6" ht="15.75">
      <c r="E176" s="135"/>
      <c r="F176" s="135"/>
    </row>
    <row r="177" spans="5:6" ht="15.75">
      <c r="E177" s="135"/>
      <c r="F177" s="135"/>
    </row>
    <row r="178" spans="5:6" ht="15.75">
      <c r="E178" s="135"/>
      <c r="F178" s="135"/>
    </row>
    <row r="179" spans="5:6" ht="15.75">
      <c r="E179" s="135"/>
      <c r="F179" s="135"/>
    </row>
    <row r="180" spans="5:6" ht="15.75">
      <c r="E180" s="135"/>
      <c r="F180" s="135"/>
    </row>
    <row r="181" spans="5:6" ht="15.75">
      <c r="E181" s="135"/>
      <c r="F181" s="135"/>
    </row>
    <row r="182" spans="5:6" ht="15.75">
      <c r="E182" s="135"/>
      <c r="F182" s="135"/>
    </row>
    <row r="183" spans="5:6" ht="15.75">
      <c r="E183" s="135"/>
      <c r="F183" s="135"/>
    </row>
    <row r="184" spans="5:6" ht="15.75">
      <c r="E184" s="135"/>
      <c r="F184" s="135"/>
    </row>
    <row r="185" spans="5:6" ht="15.75">
      <c r="E185" s="135"/>
      <c r="F185" s="135"/>
    </row>
    <row r="186" spans="5:6" ht="15.75">
      <c r="E186" s="135"/>
      <c r="F186" s="135"/>
    </row>
    <row r="187" spans="5:6" ht="15.75">
      <c r="E187" s="135"/>
      <c r="F187" s="135"/>
    </row>
    <row r="188" spans="5:6" ht="15.75">
      <c r="E188" s="135"/>
      <c r="F188" s="135"/>
    </row>
    <row r="189" spans="5:6" ht="15.75">
      <c r="E189" s="135"/>
      <c r="F189" s="135"/>
    </row>
    <row r="190" spans="5:6" ht="15.75">
      <c r="E190" s="135"/>
      <c r="F190" s="135"/>
    </row>
    <row r="191" spans="5:6" ht="15.75">
      <c r="E191" s="135"/>
      <c r="F191" s="135"/>
    </row>
    <row r="192" spans="5:6" ht="15.75">
      <c r="E192" s="135"/>
      <c r="F192" s="135"/>
    </row>
    <row r="193" spans="5:6" ht="15.75">
      <c r="E193" s="135"/>
      <c r="F193" s="135"/>
    </row>
    <row r="194" spans="5:6" ht="15.75">
      <c r="E194" s="135"/>
      <c r="F194" s="135"/>
    </row>
    <row r="195" spans="5:6" ht="15.75">
      <c r="E195" s="135"/>
      <c r="F195" s="135"/>
    </row>
    <row r="196" spans="5:6" ht="15.75">
      <c r="E196" s="135"/>
      <c r="F196" s="135"/>
    </row>
    <row r="197" spans="5:6" ht="15.75">
      <c r="E197" s="135"/>
      <c r="F197" s="135"/>
    </row>
    <row r="198" spans="5:6" ht="15.75">
      <c r="E198" s="135"/>
      <c r="F198" s="135"/>
    </row>
    <row r="199" spans="5:6" ht="15.75">
      <c r="E199" s="135"/>
      <c r="F199" s="135"/>
    </row>
    <row r="200" spans="5:6" ht="15.75">
      <c r="E200" s="135"/>
      <c r="F200" s="135"/>
    </row>
    <row r="201" spans="5:6" ht="15.75">
      <c r="E201" s="135"/>
      <c r="F201" s="135"/>
    </row>
    <row r="202" spans="5:6" ht="15.75">
      <c r="E202" s="135"/>
      <c r="F202" s="135"/>
    </row>
    <row r="203" spans="5:6" ht="15.75">
      <c r="E203" s="135"/>
      <c r="F203" s="135"/>
    </row>
    <row r="204" spans="5:6" ht="15.75">
      <c r="E204" s="135"/>
      <c r="F204" s="135"/>
    </row>
    <row r="205" spans="5:6" ht="15.75">
      <c r="E205" s="135"/>
      <c r="F205" s="135"/>
    </row>
    <row r="206" spans="5:6" ht="15.75">
      <c r="E206" s="135"/>
      <c r="F206" s="135"/>
    </row>
    <row r="207" spans="5:6" ht="15.75">
      <c r="E207" s="135"/>
      <c r="F207" s="135"/>
    </row>
    <row r="208" spans="5:6" ht="15.75">
      <c r="E208" s="135"/>
      <c r="F208" s="135"/>
    </row>
    <row r="209" spans="5:6" ht="15.75">
      <c r="E209" s="135"/>
      <c r="F209" s="135"/>
    </row>
    <row r="210" spans="5:6" ht="15.75">
      <c r="E210" s="135"/>
      <c r="F210" s="135"/>
    </row>
    <row r="211" spans="5:6" ht="15.75">
      <c r="E211" s="135"/>
      <c r="F211" s="135"/>
    </row>
    <row r="212" spans="5:6" ht="15.75">
      <c r="E212" s="135"/>
      <c r="F212" s="135"/>
    </row>
    <row r="213" spans="5:6" ht="15.75">
      <c r="E213" s="135"/>
      <c r="F213" s="135"/>
    </row>
    <row r="214" spans="5:6" ht="15.75">
      <c r="E214" s="135"/>
      <c r="F214" s="135"/>
    </row>
    <row r="215" spans="5:6" ht="15.75">
      <c r="E215" s="135"/>
      <c r="F215" s="135"/>
    </row>
    <row r="216" spans="5:6" ht="15.75">
      <c r="E216" s="135"/>
      <c r="F216" s="135"/>
    </row>
    <row r="217" spans="5:6" ht="15.75">
      <c r="E217" s="135"/>
      <c r="F217" s="135"/>
    </row>
    <row r="218" spans="5:6" ht="15.75">
      <c r="E218" s="135"/>
      <c r="F218" s="135"/>
    </row>
    <row r="219" spans="5:6" ht="15.75">
      <c r="E219" s="135"/>
      <c r="F219" s="135"/>
    </row>
    <row r="220" spans="5:6" ht="15.75">
      <c r="E220" s="135"/>
      <c r="F220" s="135"/>
    </row>
    <row r="221" spans="5:6" ht="15.75">
      <c r="E221" s="135"/>
      <c r="F221" s="135"/>
    </row>
    <row r="222" spans="5:6" ht="15.75">
      <c r="E222" s="135"/>
      <c r="F222" s="135"/>
    </row>
    <row r="223" spans="5:6" ht="15.75">
      <c r="E223" s="135"/>
      <c r="F223" s="135"/>
    </row>
    <row r="224" spans="5:6" ht="15.75">
      <c r="E224" s="135"/>
      <c r="F224" s="135"/>
    </row>
    <row r="225" spans="5:6" ht="15.75">
      <c r="E225" s="135"/>
      <c r="F225" s="135"/>
    </row>
    <row r="226" spans="5:6" ht="15.75">
      <c r="E226" s="135"/>
      <c r="F226" s="135"/>
    </row>
    <row r="227" spans="5:6" ht="15.75">
      <c r="E227" s="135"/>
      <c r="F227" s="135"/>
    </row>
    <row r="228" spans="5:6" ht="15.75">
      <c r="E228" s="135"/>
      <c r="F228" s="135"/>
    </row>
    <row r="229" spans="5:6" ht="15.75">
      <c r="E229" s="135"/>
      <c r="F229" s="135"/>
    </row>
    <row r="230" spans="5:6" ht="15.75">
      <c r="E230" s="135"/>
      <c r="F230" s="135"/>
    </row>
    <row r="231" spans="5:6" ht="15.75">
      <c r="E231" s="135"/>
      <c r="F231" s="135"/>
    </row>
    <row r="232" spans="5:6" ht="15.75">
      <c r="E232" s="135"/>
      <c r="F232" s="135"/>
    </row>
    <row r="233" spans="5:6" ht="15.75">
      <c r="E233" s="135"/>
      <c r="F233" s="135"/>
    </row>
  </sheetData>
  <sheetProtection/>
  <mergeCells count="13">
    <mergeCell ref="C54:F54"/>
    <mergeCell ref="C55:F55"/>
    <mergeCell ref="C56:F56"/>
    <mergeCell ref="R6:S6"/>
    <mergeCell ref="C47:F47"/>
    <mergeCell ref="C52:F52"/>
    <mergeCell ref="C53:F53"/>
    <mergeCell ref="C45:I45"/>
    <mergeCell ref="A7:B8"/>
    <mergeCell ref="C7:C8"/>
    <mergeCell ref="J7:J8"/>
    <mergeCell ref="Q7:Q8"/>
    <mergeCell ref="R7:R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70" zoomScaleNormal="70" zoomScalePageLayoutView="0" workbookViewId="0" topLeftCell="A1">
      <selection activeCell="H106" sqref="H106"/>
    </sheetView>
  </sheetViews>
  <sheetFormatPr defaultColWidth="10.625" defaultRowHeight="15.75"/>
  <cols>
    <col min="1" max="1" width="52.625" style="133" customWidth="1"/>
    <col min="2" max="2" width="10.625" style="141" customWidth="1"/>
    <col min="3" max="3" width="17.625" style="133" customWidth="1"/>
    <col min="4" max="5" width="15.625" style="133" customWidth="1"/>
    <col min="6" max="6" width="16.875" style="133" customWidth="1"/>
    <col min="7" max="26" width="10.625" style="133" customWidth="1"/>
    <col min="27" max="16384" width="10.625" style="133" customWidth="1"/>
  </cols>
  <sheetData>
    <row r="1" spans="1:6" ht="15.75">
      <c r="A1" s="652" t="s">
        <v>734</v>
      </c>
      <c r="B1" s="652"/>
      <c r="C1" s="652"/>
      <c r="D1" s="652"/>
      <c r="E1" s="652"/>
      <c r="F1" s="68"/>
    </row>
    <row r="2" spans="1:6" ht="15.75">
      <c r="A2" s="25"/>
      <c r="B2" s="136"/>
      <c r="C2" s="137"/>
      <c r="D2" s="26"/>
      <c r="E2" s="68"/>
      <c r="F2" s="68"/>
    </row>
    <row r="3" spans="1:6" ht="15.75">
      <c r="A3" s="28" t="s">
        <v>853</v>
      </c>
      <c r="B3" s="136"/>
      <c r="C3" s="137"/>
      <c r="D3" s="90"/>
      <c r="E3" s="68"/>
      <c r="F3" s="68"/>
    </row>
    <row r="4" spans="1:6" ht="15.75">
      <c r="A4" s="298"/>
      <c r="B4" s="136"/>
      <c r="C4" s="137"/>
      <c r="D4" s="68"/>
      <c r="E4" s="68"/>
      <c r="F4" s="68"/>
    </row>
    <row r="5" spans="1:5" ht="15.75">
      <c r="A5" s="71" t="s">
        <v>407</v>
      </c>
      <c r="B5" s="165"/>
      <c r="C5" s="132"/>
      <c r="D5" s="75"/>
      <c r="E5" s="64"/>
    </row>
    <row r="6" spans="1:5" ht="15.75">
      <c r="A6" s="71" t="s">
        <v>408</v>
      </c>
      <c r="B6" s="27"/>
      <c r="D6" s="75"/>
      <c r="E6" s="76"/>
    </row>
    <row r="7" spans="1:5" ht="16.5" thickBot="1">
      <c r="A7" s="316">
        <f>Title!B10</f>
        <v>43555</v>
      </c>
      <c r="C7" s="27"/>
      <c r="D7" s="27"/>
      <c r="E7" s="44" t="s">
        <v>769</v>
      </c>
    </row>
    <row r="8" spans="1:6" s="140" customFormat="1" ht="15.75" customHeight="1">
      <c r="A8" s="656" t="s">
        <v>659</v>
      </c>
      <c r="B8" s="658" t="s">
        <v>694</v>
      </c>
      <c r="C8" s="660" t="s">
        <v>735</v>
      </c>
      <c r="D8" s="188" t="s">
        <v>736</v>
      </c>
      <c r="E8" s="189"/>
      <c r="F8" s="167"/>
    </row>
    <row r="9" spans="1:6" s="140" customFormat="1" ht="15.75">
      <c r="A9" s="657"/>
      <c r="B9" s="659"/>
      <c r="C9" s="661"/>
      <c r="D9" s="168" t="s">
        <v>737</v>
      </c>
      <c r="E9" s="169" t="s">
        <v>738</v>
      </c>
      <c r="F9" s="167"/>
    </row>
    <row r="10" spans="1:6" s="140" customFormat="1" ht="16.5" thickBot="1">
      <c r="A10" s="170" t="s">
        <v>6</v>
      </c>
      <c r="B10" s="171" t="s">
        <v>7</v>
      </c>
      <c r="C10" s="172">
        <v>1</v>
      </c>
      <c r="D10" s="172">
        <v>2</v>
      </c>
      <c r="E10" s="173">
        <v>3</v>
      </c>
      <c r="F10" s="167"/>
    </row>
    <row r="11" spans="1:6" ht="16.5" thickBot="1">
      <c r="A11" s="299" t="s">
        <v>739</v>
      </c>
      <c r="B11" s="432" t="s">
        <v>290</v>
      </c>
      <c r="C11" s="433"/>
      <c r="D11" s="433"/>
      <c r="E11" s="434">
        <f>C11-D11</f>
        <v>0</v>
      </c>
      <c r="F11" s="174"/>
    </row>
    <row r="12" spans="1:6" ht="15.75">
      <c r="A12" s="299" t="s">
        <v>740</v>
      </c>
      <c r="B12" s="435"/>
      <c r="C12" s="436"/>
      <c r="D12" s="436"/>
      <c r="E12" s="437"/>
      <c r="F12" s="174"/>
    </row>
    <row r="13" spans="1:6" ht="15.75">
      <c r="A13" s="300" t="s">
        <v>741</v>
      </c>
      <c r="B13" s="438" t="s">
        <v>291</v>
      </c>
      <c r="C13" s="439">
        <f>SUM(C14:C16)</f>
        <v>86186</v>
      </c>
      <c r="D13" s="439">
        <f>SUM(D14:D16)</f>
        <v>0</v>
      </c>
      <c r="E13" s="440">
        <f>SUM(E14:E16)</f>
        <v>86186</v>
      </c>
      <c r="F13" s="174"/>
    </row>
    <row r="14" spans="1:6" ht="15.75">
      <c r="A14" s="300" t="s">
        <v>742</v>
      </c>
      <c r="B14" s="438" t="s">
        <v>292</v>
      </c>
      <c r="C14" s="441">
        <v>85992</v>
      </c>
      <c r="D14" s="441"/>
      <c r="E14" s="440">
        <f aca="true" t="shared" si="0" ref="E14:E44">C14-D14</f>
        <v>85992</v>
      </c>
      <c r="F14" s="174"/>
    </row>
    <row r="15" spans="1:6" ht="15.75">
      <c r="A15" s="300" t="s">
        <v>743</v>
      </c>
      <c r="B15" s="438" t="s">
        <v>293</v>
      </c>
      <c r="C15" s="441"/>
      <c r="D15" s="441"/>
      <c r="E15" s="440">
        <f t="shared" si="0"/>
        <v>0</v>
      </c>
      <c r="F15" s="174"/>
    </row>
    <row r="16" spans="1:6" ht="15.75">
      <c r="A16" s="300" t="s">
        <v>744</v>
      </c>
      <c r="B16" s="438" t="s">
        <v>294</v>
      </c>
      <c r="C16" s="441">
        <v>194</v>
      </c>
      <c r="D16" s="441"/>
      <c r="E16" s="440">
        <f t="shared" si="0"/>
        <v>194</v>
      </c>
      <c r="F16" s="174"/>
    </row>
    <row r="17" spans="1:6" ht="15.75">
      <c r="A17" s="300" t="s">
        <v>453</v>
      </c>
      <c r="B17" s="438" t="s">
        <v>295</v>
      </c>
      <c r="C17" s="441">
        <v>3568</v>
      </c>
      <c r="D17" s="441"/>
      <c r="E17" s="440">
        <f t="shared" si="0"/>
        <v>3568</v>
      </c>
      <c r="F17" s="174"/>
    </row>
    <row r="18" spans="1:6" ht="15.75">
      <c r="A18" s="300" t="s">
        <v>745</v>
      </c>
      <c r="B18" s="438" t="s">
        <v>296</v>
      </c>
      <c r="C18" s="439">
        <f>+C19+C20</f>
        <v>4041</v>
      </c>
      <c r="D18" s="439">
        <f>+D19+D20</f>
        <v>0</v>
      </c>
      <c r="E18" s="440">
        <f t="shared" si="0"/>
        <v>4041</v>
      </c>
      <c r="F18" s="174"/>
    </row>
    <row r="19" spans="1:6" ht="15.75">
      <c r="A19" s="300" t="s">
        <v>746</v>
      </c>
      <c r="B19" s="438" t="s">
        <v>297</v>
      </c>
      <c r="C19" s="441"/>
      <c r="D19" s="441"/>
      <c r="E19" s="440">
        <f t="shared" si="0"/>
        <v>0</v>
      </c>
      <c r="F19" s="174"/>
    </row>
    <row r="20" spans="1:6" ht="15.75">
      <c r="A20" s="300" t="s">
        <v>744</v>
      </c>
      <c r="B20" s="438" t="s">
        <v>298</v>
      </c>
      <c r="C20" s="441">
        <v>4041</v>
      </c>
      <c r="D20" s="441"/>
      <c r="E20" s="440">
        <f t="shared" si="0"/>
        <v>4041</v>
      </c>
      <c r="F20" s="174"/>
    </row>
    <row r="21" spans="1:6" ht="16.5" thickBot="1">
      <c r="A21" s="301" t="s">
        <v>456</v>
      </c>
      <c r="B21" s="442" t="s">
        <v>299</v>
      </c>
      <c r="C21" s="443">
        <f>C13+C17+C18</f>
        <v>93795</v>
      </c>
      <c r="D21" s="443">
        <f>D13+D17+D18</f>
        <v>0</v>
      </c>
      <c r="E21" s="444">
        <f>E13+E17+E18</f>
        <v>93795</v>
      </c>
      <c r="F21" s="174"/>
    </row>
    <row r="22" spans="1:6" ht="15.75">
      <c r="A22" s="299" t="s">
        <v>747</v>
      </c>
      <c r="B22" s="435"/>
      <c r="C22" s="445"/>
      <c r="D22" s="436"/>
      <c r="E22" s="437">
        <f t="shared" si="0"/>
        <v>0</v>
      </c>
      <c r="F22" s="174"/>
    </row>
    <row r="23" spans="1:6" ht="15.75">
      <c r="A23" s="300" t="s">
        <v>748</v>
      </c>
      <c r="B23" s="446" t="s">
        <v>300</v>
      </c>
      <c r="C23" s="447">
        <v>1886</v>
      </c>
      <c r="D23" s="447"/>
      <c r="E23" s="448">
        <f t="shared" si="0"/>
        <v>1886</v>
      </c>
      <c r="F23" s="174"/>
    </row>
    <row r="24" spans="1:6" ht="16.5" thickBot="1">
      <c r="A24" s="300"/>
      <c r="B24" s="449"/>
      <c r="C24" s="450"/>
      <c r="D24" s="451"/>
      <c r="E24" s="452"/>
      <c r="F24" s="174"/>
    </row>
    <row r="25" spans="1:6" ht="15.75">
      <c r="A25" s="299" t="s">
        <v>749</v>
      </c>
      <c r="B25" s="453"/>
      <c r="C25" s="454"/>
      <c r="D25" s="455"/>
      <c r="E25" s="456"/>
      <c r="F25" s="174"/>
    </row>
    <row r="26" spans="1:6" ht="15.75">
      <c r="A26" s="300" t="s">
        <v>741</v>
      </c>
      <c r="B26" s="438" t="s">
        <v>301</v>
      </c>
      <c r="C26" s="439">
        <f>SUM(C27:C29)</f>
        <v>4883</v>
      </c>
      <c r="D26" s="439">
        <f>SUM(D27:D29)</f>
        <v>4883</v>
      </c>
      <c r="E26" s="440">
        <f>SUM(E27:E29)</f>
        <v>0</v>
      </c>
      <c r="F26" s="174"/>
    </row>
    <row r="27" spans="1:6" ht="15.75">
      <c r="A27" s="300" t="s">
        <v>750</v>
      </c>
      <c r="B27" s="438" t="s">
        <v>302</v>
      </c>
      <c r="C27" s="441">
        <v>3990</v>
      </c>
      <c r="D27" s="441">
        <v>3990</v>
      </c>
      <c r="E27" s="440">
        <f t="shared" si="0"/>
        <v>0</v>
      </c>
      <c r="F27" s="174"/>
    </row>
    <row r="28" spans="1:6" ht="15.75">
      <c r="A28" s="300" t="s">
        <v>751</v>
      </c>
      <c r="B28" s="438" t="s">
        <v>303</v>
      </c>
      <c r="C28" s="441">
        <v>893</v>
      </c>
      <c r="D28" s="441">
        <v>893</v>
      </c>
      <c r="E28" s="440">
        <f t="shared" si="0"/>
        <v>0</v>
      </c>
      <c r="F28" s="174"/>
    </row>
    <row r="29" spans="1:6" ht="15.75">
      <c r="A29" s="300" t="s">
        <v>744</v>
      </c>
      <c r="B29" s="438" t="s">
        <v>304</v>
      </c>
      <c r="C29" s="441"/>
      <c r="D29" s="441"/>
      <c r="E29" s="440">
        <f t="shared" si="0"/>
        <v>0</v>
      </c>
      <c r="F29" s="174"/>
    </row>
    <row r="30" spans="1:6" ht="15.75">
      <c r="A30" s="300" t="s">
        <v>752</v>
      </c>
      <c r="B30" s="438" t="s">
        <v>305</v>
      </c>
      <c r="C30" s="441">
        <v>223173</v>
      </c>
      <c r="D30" s="441">
        <v>223173</v>
      </c>
      <c r="E30" s="440">
        <f t="shared" si="0"/>
        <v>0</v>
      </c>
      <c r="F30" s="174"/>
    </row>
    <row r="31" spans="1:6" ht="15.75">
      <c r="A31" s="300" t="s">
        <v>472</v>
      </c>
      <c r="B31" s="438" t="s">
        <v>306</v>
      </c>
      <c r="C31" s="441">
        <v>16310</v>
      </c>
      <c r="D31" s="441">
        <v>16310</v>
      </c>
      <c r="E31" s="440">
        <f t="shared" si="0"/>
        <v>0</v>
      </c>
      <c r="F31" s="174"/>
    </row>
    <row r="32" spans="1:6" ht="15.75">
      <c r="A32" s="300" t="s">
        <v>473</v>
      </c>
      <c r="B32" s="438" t="s">
        <v>307</v>
      </c>
      <c r="C32" s="441">
        <v>1250</v>
      </c>
      <c r="D32" s="441">
        <v>1250</v>
      </c>
      <c r="E32" s="440">
        <f t="shared" si="0"/>
        <v>0</v>
      </c>
      <c r="F32" s="174"/>
    </row>
    <row r="33" spans="1:6" ht="15.75">
      <c r="A33" s="300" t="s">
        <v>474</v>
      </c>
      <c r="B33" s="438" t="s">
        <v>308</v>
      </c>
      <c r="C33" s="441">
        <v>3341</v>
      </c>
      <c r="D33" s="441">
        <v>3341</v>
      </c>
      <c r="E33" s="440">
        <f t="shared" si="0"/>
        <v>0</v>
      </c>
      <c r="F33" s="174"/>
    </row>
    <row r="34" spans="1:6" ht="15.75">
      <c r="A34" s="300" t="s">
        <v>753</v>
      </c>
      <c r="B34" s="438" t="s">
        <v>309</v>
      </c>
      <c r="C34" s="441"/>
      <c r="D34" s="441"/>
      <c r="E34" s="440">
        <f t="shared" si="0"/>
        <v>0</v>
      </c>
      <c r="F34" s="174"/>
    </row>
    <row r="35" spans="1:6" ht="15.75">
      <c r="A35" s="300" t="s">
        <v>754</v>
      </c>
      <c r="B35" s="438" t="s">
        <v>310</v>
      </c>
      <c r="C35" s="439">
        <f>SUM(C36:C39)</f>
        <v>11096</v>
      </c>
      <c r="D35" s="439">
        <f>SUM(D36:D39)</f>
        <v>11096</v>
      </c>
      <c r="E35" s="440">
        <f>SUM(E36:E39)</f>
        <v>0</v>
      </c>
      <c r="F35" s="174"/>
    </row>
    <row r="36" spans="1:6" ht="15.75">
      <c r="A36" s="300" t="s">
        <v>755</v>
      </c>
      <c r="B36" s="438" t="s">
        <v>311</v>
      </c>
      <c r="C36" s="441">
        <v>955</v>
      </c>
      <c r="D36" s="441">
        <v>955</v>
      </c>
      <c r="E36" s="440">
        <f t="shared" si="0"/>
        <v>0</v>
      </c>
      <c r="F36" s="174"/>
    </row>
    <row r="37" spans="1:6" ht="15.75">
      <c r="A37" s="300" t="s">
        <v>756</v>
      </c>
      <c r="B37" s="438" t="s">
        <v>312</v>
      </c>
      <c r="C37" s="441">
        <v>5006</v>
      </c>
      <c r="D37" s="441">
        <v>5006</v>
      </c>
      <c r="E37" s="440">
        <f t="shared" si="0"/>
        <v>0</v>
      </c>
      <c r="F37" s="174"/>
    </row>
    <row r="38" spans="1:6" ht="15.75">
      <c r="A38" s="300" t="s">
        <v>757</v>
      </c>
      <c r="B38" s="438" t="s">
        <v>313</v>
      </c>
      <c r="C38" s="441"/>
      <c r="D38" s="441"/>
      <c r="E38" s="440">
        <f t="shared" si="0"/>
        <v>0</v>
      </c>
      <c r="F38" s="174"/>
    </row>
    <row r="39" spans="1:6" ht="15.75">
      <c r="A39" s="300" t="s">
        <v>758</v>
      </c>
      <c r="B39" s="438" t="s">
        <v>314</v>
      </c>
      <c r="C39" s="441">
        <v>5135</v>
      </c>
      <c r="D39" s="441">
        <v>5135</v>
      </c>
      <c r="E39" s="440">
        <f t="shared" si="0"/>
        <v>0</v>
      </c>
      <c r="F39" s="174"/>
    </row>
    <row r="40" spans="1:6" ht="15.75">
      <c r="A40" s="300" t="s">
        <v>759</v>
      </c>
      <c r="B40" s="438" t="s">
        <v>315</v>
      </c>
      <c r="C40" s="439">
        <f>SUM(C41:C44)</f>
        <v>1322</v>
      </c>
      <c r="D40" s="439">
        <f>SUM(D41:D44)</f>
        <v>1322</v>
      </c>
      <c r="E40" s="440">
        <f>SUM(E41:E44)</f>
        <v>0</v>
      </c>
      <c r="F40" s="174"/>
    </row>
    <row r="41" spans="1:6" ht="15.75">
      <c r="A41" s="300" t="s">
        <v>760</v>
      </c>
      <c r="B41" s="438" t="s">
        <v>316</v>
      </c>
      <c r="C41" s="441"/>
      <c r="D41" s="441"/>
      <c r="E41" s="440">
        <f t="shared" si="0"/>
        <v>0</v>
      </c>
      <c r="F41" s="174"/>
    </row>
    <row r="42" spans="1:6" ht="15.75">
      <c r="A42" s="300" t="s">
        <v>761</v>
      </c>
      <c r="B42" s="438" t="s">
        <v>317</v>
      </c>
      <c r="C42" s="441"/>
      <c r="D42" s="441"/>
      <c r="E42" s="440">
        <f t="shared" si="0"/>
        <v>0</v>
      </c>
      <c r="F42" s="174"/>
    </row>
    <row r="43" spans="1:6" ht="15.75">
      <c r="A43" s="300" t="s">
        <v>762</v>
      </c>
      <c r="B43" s="438" t="s">
        <v>318</v>
      </c>
      <c r="C43" s="441"/>
      <c r="D43" s="441"/>
      <c r="E43" s="440">
        <f t="shared" si="0"/>
        <v>0</v>
      </c>
      <c r="F43" s="174"/>
    </row>
    <row r="44" spans="1:6" ht="15.75">
      <c r="A44" s="300" t="s">
        <v>763</v>
      </c>
      <c r="B44" s="438" t="s">
        <v>319</v>
      </c>
      <c r="C44" s="441">
        <v>1322</v>
      </c>
      <c r="D44" s="441">
        <v>1322</v>
      </c>
      <c r="E44" s="440">
        <f t="shared" si="0"/>
        <v>0</v>
      </c>
      <c r="F44" s="174"/>
    </row>
    <row r="45" spans="1:6" ht="16.5" thickBot="1">
      <c r="A45" s="301" t="s">
        <v>764</v>
      </c>
      <c r="B45" s="457" t="s">
        <v>320</v>
      </c>
      <c r="C45" s="458">
        <f>C26+C30+C31+C33+C32+C34+C35+C40</f>
        <v>261375</v>
      </c>
      <c r="D45" s="458">
        <f>D26+D30+D31+D33+D32+D34+D35+D40</f>
        <v>261375</v>
      </c>
      <c r="E45" s="459">
        <f>E26+E30+E31+E33+E32+E34+E35+E40</f>
        <v>0</v>
      </c>
      <c r="F45" s="174"/>
    </row>
    <row r="46" spans="1:6" ht="16.5" thickBot="1">
      <c r="A46" s="299" t="s">
        <v>765</v>
      </c>
      <c r="B46" s="460" t="s">
        <v>321</v>
      </c>
      <c r="C46" s="461">
        <f>C45+C23+C21+C11</f>
        <v>357056</v>
      </c>
      <c r="D46" s="461">
        <f>D45+D23+D21+D11</f>
        <v>261375</v>
      </c>
      <c r="E46" s="462">
        <f>E45+E23+E21+E11</f>
        <v>95681</v>
      </c>
      <c r="F46" s="174"/>
    </row>
    <row r="47" spans="1:27" ht="15.75">
      <c r="A47" s="176"/>
      <c r="B47" s="177"/>
      <c r="C47" s="178"/>
      <c r="D47" s="178"/>
      <c r="E47" s="178"/>
      <c r="F47" s="174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</row>
    <row r="48" spans="1:27" ht="15.75">
      <c r="A48" s="176"/>
      <c r="B48" s="177"/>
      <c r="C48" s="178"/>
      <c r="D48" s="178"/>
      <c r="E48" s="178"/>
      <c r="F48" s="174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</row>
    <row r="49" spans="1:6" ht="16.5" thickBot="1">
      <c r="A49" s="176" t="s">
        <v>766</v>
      </c>
      <c r="B49" s="177"/>
      <c r="C49" s="180"/>
      <c r="D49" s="180"/>
      <c r="E49" s="180"/>
      <c r="F49" s="44" t="s">
        <v>769</v>
      </c>
    </row>
    <row r="50" spans="1:6" s="140" customFormat="1" ht="15.75">
      <c r="A50" s="662" t="s">
        <v>659</v>
      </c>
      <c r="B50" s="664" t="s">
        <v>660</v>
      </c>
      <c r="C50" s="666" t="s">
        <v>735</v>
      </c>
      <c r="D50" s="166" t="s">
        <v>767</v>
      </c>
      <c r="E50" s="166"/>
      <c r="F50" s="653" t="s">
        <v>768</v>
      </c>
    </row>
    <row r="51" spans="1:6" s="140" customFormat="1" ht="15.75">
      <c r="A51" s="663"/>
      <c r="B51" s="665"/>
      <c r="C51" s="667"/>
      <c r="D51" s="181" t="s">
        <v>737</v>
      </c>
      <c r="E51" s="181" t="s">
        <v>738</v>
      </c>
      <c r="F51" s="654"/>
    </row>
    <row r="52" spans="1:6" s="140" customFormat="1" ht="16.5" thickBot="1">
      <c r="A52" s="170" t="s">
        <v>6</v>
      </c>
      <c r="B52" s="171" t="s">
        <v>7</v>
      </c>
      <c r="C52" s="172">
        <v>1</v>
      </c>
      <c r="D52" s="172">
        <v>2</v>
      </c>
      <c r="E52" s="182">
        <v>3</v>
      </c>
      <c r="F52" s="183">
        <v>4</v>
      </c>
    </row>
    <row r="53" spans="1:6" ht="15.75">
      <c r="A53" s="299" t="s">
        <v>525</v>
      </c>
      <c r="B53" s="463"/>
      <c r="C53" s="464"/>
      <c r="D53" s="464"/>
      <c r="E53" s="464"/>
      <c r="F53" s="465"/>
    </row>
    <row r="54" spans="1:6" ht="15.75">
      <c r="A54" s="300" t="s">
        <v>770</v>
      </c>
      <c r="B54" s="438" t="s">
        <v>322</v>
      </c>
      <c r="C54" s="466">
        <f>SUM(C55:C57)</f>
        <v>0</v>
      </c>
      <c r="D54" s="466">
        <f>SUM(D55:D57)</f>
        <v>0</v>
      </c>
      <c r="E54" s="467">
        <f>C54-D54</f>
        <v>0</v>
      </c>
      <c r="F54" s="468">
        <f>SUM(F55:F57)</f>
        <v>0</v>
      </c>
    </row>
    <row r="55" spans="1:6" ht="15.75">
      <c r="A55" s="300" t="s">
        <v>771</v>
      </c>
      <c r="B55" s="438" t="s">
        <v>323</v>
      </c>
      <c r="C55" s="370"/>
      <c r="D55" s="370"/>
      <c r="E55" s="467">
        <f>C55-D55</f>
        <v>0</v>
      </c>
      <c r="F55" s="371"/>
    </row>
    <row r="56" spans="1:6" ht="15.75">
      <c r="A56" s="300" t="s">
        <v>772</v>
      </c>
      <c r="B56" s="438" t="s">
        <v>324</v>
      </c>
      <c r="C56" s="370"/>
      <c r="D56" s="370"/>
      <c r="E56" s="467">
        <f aca="true" t="shared" si="1" ref="E56:E97">C56-D56</f>
        <v>0</v>
      </c>
      <c r="F56" s="371"/>
    </row>
    <row r="57" spans="1:6" ht="15.75">
      <c r="A57" s="300" t="s">
        <v>763</v>
      </c>
      <c r="B57" s="438" t="s">
        <v>325</v>
      </c>
      <c r="C57" s="370"/>
      <c r="D57" s="370"/>
      <c r="E57" s="467">
        <f t="shared" si="1"/>
        <v>0</v>
      </c>
      <c r="F57" s="371"/>
    </row>
    <row r="58" spans="1:6" ht="15.75">
      <c r="A58" s="300" t="s">
        <v>773</v>
      </c>
      <c r="B58" s="438" t="s">
        <v>326</v>
      </c>
      <c r="C58" s="466">
        <f>C59+C61</f>
        <v>39817</v>
      </c>
      <c r="D58" s="466">
        <f>D59+D61</f>
        <v>0</v>
      </c>
      <c r="E58" s="467">
        <f t="shared" si="1"/>
        <v>39817</v>
      </c>
      <c r="F58" s="469">
        <f>F59+F61</f>
        <v>111195</v>
      </c>
    </row>
    <row r="59" spans="1:6" ht="15.75">
      <c r="A59" s="300" t="s">
        <v>774</v>
      </c>
      <c r="B59" s="438" t="s">
        <v>327</v>
      </c>
      <c r="C59" s="370">
        <v>39817</v>
      </c>
      <c r="D59" s="370"/>
      <c r="E59" s="467">
        <f t="shared" si="1"/>
        <v>39817</v>
      </c>
      <c r="F59" s="371">
        <v>111195</v>
      </c>
    </row>
    <row r="60" spans="1:6" ht="15.75">
      <c r="A60" s="302" t="s">
        <v>775</v>
      </c>
      <c r="B60" s="438" t="s">
        <v>328</v>
      </c>
      <c r="C60" s="370"/>
      <c r="D60" s="370"/>
      <c r="E60" s="467">
        <f t="shared" si="1"/>
        <v>0</v>
      </c>
      <c r="F60" s="371"/>
    </row>
    <row r="61" spans="1:6" ht="15.75">
      <c r="A61" s="302" t="s">
        <v>776</v>
      </c>
      <c r="B61" s="438" t="s">
        <v>329</v>
      </c>
      <c r="C61" s="370"/>
      <c r="D61" s="370"/>
      <c r="E61" s="467">
        <f t="shared" si="1"/>
        <v>0</v>
      </c>
      <c r="F61" s="371"/>
    </row>
    <row r="62" spans="1:6" ht="15.75">
      <c r="A62" s="302" t="s">
        <v>775</v>
      </c>
      <c r="B62" s="438" t="s">
        <v>330</v>
      </c>
      <c r="C62" s="370"/>
      <c r="D62" s="370"/>
      <c r="E62" s="467">
        <f t="shared" si="1"/>
        <v>0</v>
      </c>
      <c r="F62" s="371"/>
    </row>
    <row r="63" spans="1:6" ht="15.75">
      <c r="A63" s="300" t="s">
        <v>777</v>
      </c>
      <c r="B63" s="438" t="s">
        <v>331</v>
      </c>
      <c r="C63" s="370"/>
      <c r="D63" s="370"/>
      <c r="E63" s="467">
        <f t="shared" si="1"/>
        <v>0</v>
      </c>
      <c r="F63" s="371"/>
    </row>
    <row r="64" spans="1:6" ht="15.75">
      <c r="A64" s="300" t="s">
        <v>473</v>
      </c>
      <c r="B64" s="438" t="s">
        <v>332</v>
      </c>
      <c r="C64" s="370"/>
      <c r="D64" s="370"/>
      <c r="E64" s="467">
        <f t="shared" si="1"/>
        <v>0</v>
      </c>
      <c r="F64" s="371"/>
    </row>
    <row r="65" spans="1:6" ht="15.75">
      <c r="A65" s="300" t="s">
        <v>528</v>
      </c>
      <c r="B65" s="438" t="s">
        <v>333</v>
      </c>
      <c r="C65" s="370"/>
      <c r="D65" s="370"/>
      <c r="E65" s="467">
        <f t="shared" si="1"/>
        <v>0</v>
      </c>
      <c r="F65" s="371"/>
    </row>
    <row r="66" spans="1:6" ht="15.75">
      <c r="A66" s="300" t="s">
        <v>778</v>
      </c>
      <c r="B66" s="438" t="s">
        <v>334</v>
      </c>
      <c r="C66" s="370">
        <v>29553</v>
      </c>
      <c r="D66" s="370"/>
      <c r="E66" s="467">
        <f t="shared" si="1"/>
        <v>29553</v>
      </c>
      <c r="F66" s="371"/>
    </row>
    <row r="67" spans="1:6" ht="15.75">
      <c r="A67" s="300" t="s">
        <v>746</v>
      </c>
      <c r="B67" s="438" t="s">
        <v>335</v>
      </c>
      <c r="C67" s="370">
        <v>29248</v>
      </c>
      <c r="D67" s="370"/>
      <c r="E67" s="467">
        <f t="shared" si="1"/>
        <v>29248</v>
      </c>
      <c r="F67" s="371"/>
    </row>
    <row r="68" spans="1:6" ht="16.5" thickBot="1">
      <c r="A68" s="303" t="s">
        <v>530</v>
      </c>
      <c r="B68" s="442" t="s">
        <v>336</v>
      </c>
      <c r="C68" s="470">
        <f>C54+C58+C63+C64+C65+C66</f>
        <v>69370</v>
      </c>
      <c r="D68" s="470">
        <f>D54+D58+D63+D64+D65+D66</f>
        <v>0</v>
      </c>
      <c r="E68" s="471">
        <f t="shared" si="1"/>
        <v>69370</v>
      </c>
      <c r="F68" s="472">
        <f>F54+F58+F63+F64+F65+F66</f>
        <v>111195</v>
      </c>
    </row>
    <row r="69" spans="1:6" ht="15.75">
      <c r="A69" s="299" t="s">
        <v>779</v>
      </c>
      <c r="B69" s="473"/>
      <c r="C69" s="474"/>
      <c r="D69" s="474"/>
      <c r="E69" s="475"/>
      <c r="F69" s="476"/>
    </row>
    <row r="70" spans="1:6" ht="15.75">
      <c r="A70" s="300" t="s">
        <v>780</v>
      </c>
      <c r="B70" s="477" t="s">
        <v>337</v>
      </c>
      <c r="C70" s="370">
        <v>11672</v>
      </c>
      <c r="D70" s="370"/>
      <c r="E70" s="467">
        <f t="shared" si="1"/>
        <v>11672</v>
      </c>
      <c r="F70" s="371"/>
    </row>
    <row r="71" spans="1:6" ht="16.5" thickBot="1">
      <c r="A71" s="299"/>
      <c r="B71" s="478"/>
      <c r="C71" s="479"/>
      <c r="D71" s="479"/>
      <c r="E71" s="480"/>
      <c r="F71" s="481"/>
    </row>
    <row r="72" spans="1:6" ht="15.75">
      <c r="A72" s="299" t="s">
        <v>781</v>
      </c>
      <c r="B72" s="463"/>
      <c r="C72" s="482"/>
      <c r="D72" s="482"/>
      <c r="E72" s="483"/>
      <c r="F72" s="484"/>
    </row>
    <row r="73" spans="1:6" ht="15.75">
      <c r="A73" s="300" t="s">
        <v>782</v>
      </c>
      <c r="B73" s="438" t="s">
        <v>338</v>
      </c>
      <c r="C73" s="485">
        <f>SUM(C74:C76)</f>
        <v>7494</v>
      </c>
      <c r="D73" s="485">
        <f>SUM(D74:D76)</f>
        <v>7494</v>
      </c>
      <c r="E73" s="485">
        <f>SUM(E74:E76)</f>
        <v>0</v>
      </c>
      <c r="F73" s="486">
        <f>SUM(F74:F76)</f>
        <v>0</v>
      </c>
    </row>
    <row r="74" spans="1:6" ht="15.75">
      <c r="A74" s="300" t="s">
        <v>783</v>
      </c>
      <c r="B74" s="438" t="s">
        <v>339</v>
      </c>
      <c r="C74" s="370">
        <v>1494</v>
      </c>
      <c r="D74" s="370">
        <v>1494</v>
      </c>
      <c r="E74" s="467">
        <f t="shared" si="1"/>
        <v>0</v>
      </c>
      <c r="F74" s="371"/>
    </row>
    <row r="75" spans="1:6" ht="15.75">
      <c r="A75" s="300" t="s">
        <v>784</v>
      </c>
      <c r="B75" s="438" t="s">
        <v>340</v>
      </c>
      <c r="C75" s="370"/>
      <c r="D75" s="370"/>
      <c r="E75" s="467">
        <f t="shared" si="1"/>
        <v>0</v>
      </c>
      <c r="F75" s="371"/>
    </row>
    <row r="76" spans="1:6" ht="15.75">
      <c r="A76" s="304" t="s">
        <v>785</v>
      </c>
      <c r="B76" s="438" t="s">
        <v>341</v>
      </c>
      <c r="C76" s="370">
        <v>6000</v>
      </c>
      <c r="D76" s="370">
        <v>6000</v>
      </c>
      <c r="E76" s="467">
        <f t="shared" si="1"/>
        <v>0</v>
      </c>
      <c r="F76" s="371"/>
    </row>
    <row r="77" spans="1:6" ht="15.75">
      <c r="A77" s="300" t="s">
        <v>786</v>
      </c>
      <c r="B77" s="438" t="s">
        <v>342</v>
      </c>
      <c r="C77" s="466">
        <f>C78+C80</f>
        <v>283137</v>
      </c>
      <c r="D77" s="466">
        <f>D78+D80</f>
        <v>283137</v>
      </c>
      <c r="E77" s="466">
        <f>E78+E80</f>
        <v>0</v>
      </c>
      <c r="F77" s="469">
        <f>F78+F80</f>
        <v>210899</v>
      </c>
    </row>
    <row r="78" spans="1:6" ht="15.75">
      <c r="A78" s="300" t="s">
        <v>787</v>
      </c>
      <c r="B78" s="438" t="s">
        <v>343</v>
      </c>
      <c r="C78" s="370">
        <v>283137</v>
      </c>
      <c r="D78" s="370">
        <v>283137</v>
      </c>
      <c r="E78" s="467">
        <f t="shared" si="1"/>
        <v>0</v>
      </c>
      <c r="F78" s="371">
        <v>210899</v>
      </c>
    </row>
    <row r="79" spans="1:6" ht="15.75">
      <c r="A79" s="300" t="s">
        <v>788</v>
      </c>
      <c r="B79" s="438" t="s">
        <v>344</v>
      </c>
      <c r="C79" s="370"/>
      <c r="D79" s="370"/>
      <c r="E79" s="467">
        <f t="shared" si="1"/>
        <v>0</v>
      </c>
      <c r="F79" s="371"/>
    </row>
    <row r="80" spans="1:6" ht="15.75">
      <c r="A80" s="300" t="s">
        <v>789</v>
      </c>
      <c r="B80" s="438" t="s">
        <v>345</v>
      </c>
      <c r="C80" s="370"/>
      <c r="D80" s="370"/>
      <c r="E80" s="467">
        <f t="shared" si="1"/>
        <v>0</v>
      </c>
      <c r="F80" s="371"/>
    </row>
    <row r="81" spans="1:6" ht="15.75">
      <c r="A81" s="300" t="s">
        <v>790</v>
      </c>
      <c r="B81" s="438" t="s">
        <v>346</v>
      </c>
      <c r="C81" s="370"/>
      <c r="D81" s="370"/>
      <c r="E81" s="467">
        <f t="shared" si="1"/>
        <v>0</v>
      </c>
      <c r="F81" s="371"/>
    </row>
    <row r="82" spans="1:6" ht="15.75">
      <c r="A82" s="300" t="s">
        <v>791</v>
      </c>
      <c r="B82" s="438" t="s">
        <v>347</v>
      </c>
      <c r="C82" s="466">
        <f>SUM(C83:C86)</f>
        <v>13710</v>
      </c>
      <c r="D82" s="466">
        <f>SUM(D83:D86)</f>
        <v>13710</v>
      </c>
      <c r="E82" s="466">
        <f>SUM(E83:E86)</f>
        <v>0</v>
      </c>
      <c r="F82" s="469">
        <f>SUM(F83:F86)</f>
        <v>0</v>
      </c>
    </row>
    <row r="83" spans="1:6" ht="15.75">
      <c r="A83" s="300" t="s">
        <v>792</v>
      </c>
      <c r="B83" s="438" t="s">
        <v>348</v>
      </c>
      <c r="C83" s="370"/>
      <c r="D83" s="370"/>
      <c r="E83" s="467">
        <f t="shared" si="1"/>
        <v>0</v>
      </c>
      <c r="F83" s="371"/>
    </row>
    <row r="84" spans="1:6" ht="15.75">
      <c r="A84" s="300" t="s">
        <v>793</v>
      </c>
      <c r="B84" s="438" t="s">
        <v>349</v>
      </c>
      <c r="C84" s="370"/>
      <c r="D84" s="370"/>
      <c r="E84" s="467">
        <f t="shared" si="1"/>
        <v>0</v>
      </c>
      <c r="F84" s="371"/>
    </row>
    <row r="85" spans="1:6" ht="15.75">
      <c r="A85" s="300" t="s">
        <v>794</v>
      </c>
      <c r="B85" s="438" t="s">
        <v>350</v>
      </c>
      <c r="C85" s="370">
        <v>13710</v>
      </c>
      <c r="D85" s="370">
        <v>13710</v>
      </c>
      <c r="E85" s="467">
        <f t="shared" si="1"/>
        <v>0</v>
      </c>
      <c r="F85" s="371"/>
    </row>
    <row r="86" spans="1:6" ht="15.75">
      <c r="A86" s="300" t="s">
        <v>795</v>
      </c>
      <c r="B86" s="438" t="s">
        <v>351</v>
      </c>
      <c r="C86" s="370"/>
      <c r="D86" s="370"/>
      <c r="E86" s="467">
        <f t="shared" si="1"/>
        <v>0</v>
      </c>
      <c r="F86" s="371"/>
    </row>
    <row r="87" spans="1:6" ht="15.75">
      <c r="A87" s="300" t="s">
        <v>796</v>
      </c>
      <c r="B87" s="438" t="s">
        <v>352</v>
      </c>
      <c r="C87" s="487">
        <f>SUM(C88:C92)+C96</f>
        <v>139702</v>
      </c>
      <c r="D87" s="487">
        <f>SUM(D88:D92)+D96</f>
        <v>139702</v>
      </c>
      <c r="E87" s="487">
        <f>SUM(E88:E92)+E96</f>
        <v>0</v>
      </c>
      <c r="F87" s="468">
        <f>SUM(F88:F92)+F96</f>
        <v>0</v>
      </c>
    </row>
    <row r="88" spans="1:6" ht="15.75">
      <c r="A88" s="300" t="s">
        <v>797</v>
      </c>
      <c r="B88" s="438" t="s">
        <v>353</v>
      </c>
      <c r="C88" s="370"/>
      <c r="D88" s="370"/>
      <c r="E88" s="467">
        <f t="shared" si="1"/>
        <v>0</v>
      </c>
      <c r="F88" s="371"/>
    </row>
    <row r="89" spans="1:6" ht="15.75">
      <c r="A89" s="300" t="s">
        <v>798</v>
      </c>
      <c r="B89" s="438" t="s">
        <v>354</v>
      </c>
      <c r="C89" s="370">
        <v>115632</v>
      </c>
      <c r="D89" s="370">
        <v>115632</v>
      </c>
      <c r="E89" s="467">
        <f t="shared" si="1"/>
        <v>0</v>
      </c>
      <c r="F89" s="371"/>
    </row>
    <row r="90" spans="1:6" ht="15.75">
      <c r="A90" s="300" t="s">
        <v>799</v>
      </c>
      <c r="B90" s="438" t="s">
        <v>355</v>
      </c>
      <c r="C90" s="370">
        <v>630</v>
      </c>
      <c r="D90" s="370">
        <v>630</v>
      </c>
      <c r="E90" s="467">
        <f t="shared" si="1"/>
        <v>0</v>
      </c>
      <c r="F90" s="371"/>
    </row>
    <row r="91" spans="1:6" ht="15.75">
      <c r="A91" s="300" t="s">
        <v>800</v>
      </c>
      <c r="B91" s="438" t="s">
        <v>356</v>
      </c>
      <c r="C91" s="370">
        <v>12606</v>
      </c>
      <c r="D91" s="370">
        <v>12606</v>
      </c>
      <c r="E91" s="467">
        <f t="shared" si="1"/>
        <v>0</v>
      </c>
      <c r="F91" s="371"/>
    </row>
    <row r="92" spans="1:6" ht="15.75">
      <c r="A92" s="300" t="s">
        <v>801</v>
      </c>
      <c r="B92" s="438" t="s">
        <v>357</v>
      </c>
      <c r="C92" s="466">
        <f>SUM(C93:C95)</f>
        <v>7996</v>
      </c>
      <c r="D92" s="466">
        <f>SUM(D93:D95)</f>
        <v>7996</v>
      </c>
      <c r="E92" s="466">
        <f>SUM(E93:E95)</f>
        <v>0</v>
      </c>
      <c r="F92" s="469">
        <f>SUM(F93:F95)</f>
        <v>0</v>
      </c>
    </row>
    <row r="93" spans="1:6" ht="15.75">
      <c r="A93" s="300" t="s">
        <v>755</v>
      </c>
      <c r="B93" s="438" t="s">
        <v>358</v>
      </c>
      <c r="C93" s="370">
        <v>2283</v>
      </c>
      <c r="D93" s="370">
        <v>2283</v>
      </c>
      <c r="E93" s="467">
        <f t="shared" si="1"/>
        <v>0</v>
      </c>
      <c r="F93" s="371"/>
    </row>
    <row r="94" spans="1:6" ht="15.75">
      <c r="A94" s="300" t="s">
        <v>756</v>
      </c>
      <c r="B94" s="438" t="s">
        <v>359</v>
      </c>
      <c r="C94" s="370">
        <v>4102</v>
      </c>
      <c r="D94" s="370">
        <v>4102</v>
      </c>
      <c r="E94" s="467">
        <f t="shared" si="1"/>
        <v>0</v>
      </c>
      <c r="F94" s="371"/>
    </row>
    <row r="95" spans="1:6" ht="15.75">
      <c r="A95" s="300" t="s">
        <v>758</v>
      </c>
      <c r="B95" s="438" t="s">
        <v>360</v>
      </c>
      <c r="C95" s="370">
        <v>1611</v>
      </c>
      <c r="D95" s="370">
        <v>1611</v>
      </c>
      <c r="E95" s="467">
        <f t="shared" si="1"/>
        <v>0</v>
      </c>
      <c r="F95" s="371"/>
    </row>
    <row r="96" spans="1:6" ht="15.75">
      <c r="A96" s="300" t="s">
        <v>802</v>
      </c>
      <c r="B96" s="438" t="s">
        <v>361</v>
      </c>
      <c r="C96" s="370">
        <v>2838</v>
      </c>
      <c r="D96" s="370">
        <v>2838</v>
      </c>
      <c r="E96" s="467">
        <f t="shared" si="1"/>
        <v>0</v>
      </c>
      <c r="F96" s="371"/>
    </row>
    <row r="97" spans="1:6" ht="15.75">
      <c r="A97" s="300" t="s">
        <v>803</v>
      </c>
      <c r="B97" s="438" t="s">
        <v>362</v>
      </c>
      <c r="C97" s="370">
        <v>42529</v>
      </c>
      <c r="D97" s="370">
        <v>42529</v>
      </c>
      <c r="E97" s="467">
        <f t="shared" si="1"/>
        <v>0</v>
      </c>
      <c r="F97" s="371"/>
    </row>
    <row r="98" spans="1:6" ht="16.5" thickBot="1">
      <c r="A98" s="301" t="s">
        <v>550</v>
      </c>
      <c r="B98" s="442" t="s">
        <v>363</v>
      </c>
      <c r="C98" s="488">
        <f>C87+C82+C77+C73+C97</f>
        <v>486572</v>
      </c>
      <c r="D98" s="488">
        <f>D87+D82+D77+D73+D97</f>
        <v>486572</v>
      </c>
      <c r="E98" s="488">
        <f>E87+E82+E77+E73+E97</f>
        <v>0</v>
      </c>
      <c r="F98" s="489">
        <f>F87+F82+F77+F73+F97</f>
        <v>210899</v>
      </c>
    </row>
    <row r="99" spans="1:6" ht="16.5" thickBot="1">
      <c r="A99" s="299" t="s">
        <v>804</v>
      </c>
      <c r="B99" s="490" t="s">
        <v>364</v>
      </c>
      <c r="C99" s="491">
        <f>C98+C70+C68</f>
        <v>567614</v>
      </c>
      <c r="D99" s="491">
        <f>D98+D70+D68</f>
        <v>486572</v>
      </c>
      <c r="E99" s="491">
        <f>E98+E70+E68</f>
        <v>81042</v>
      </c>
      <c r="F99" s="492">
        <f>F98+F70+F68</f>
        <v>322094</v>
      </c>
    </row>
    <row r="100" spans="1:6" ht="15.75">
      <c r="A100" s="305"/>
      <c r="B100" s="184"/>
      <c r="C100" s="185"/>
      <c r="D100" s="185"/>
      <c r="E100" s="185"/>
      <c r="F100" s="186"/>
    </row>
    <row r="101" spans="1:27" ht="16.5" thickBot="1">
      <c r="A101" s="306" t="s">
        <v>805</v>
      </c>
      <c r="B101" s="187"/>
      <c r="C101" s="185"/>
      <c r="D101" s="185"/>
      <c r="E101" s="185"/>
      <c r="F101" s="44" t="s">
        <v>769</v>
      </c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</row>
    <row r="102" spans="1:6" s="190" customFormat="1" ht="31.5">
      <c r="A102" s="307" t="s">
        <v>659</v>
      </c>
      <c r="B102" s="175" t="s">
        <v>660</v>
      </c>
      <c r="C102" s="188" t="s">
        <v>810</v>
      </c>
      <c r="D102" s="188" t="s">
        <v>811</v>
      </c>
      <c r="E102" s="188" t="s">
        <v>812</v>
      </c>
      <c r="F102" s="189" t="s">
        <v>813</v>
      </c>
    </row>
    <row r="103" spans="1:6" s="190" customFormat="1" ht="16.5" thickBot="1">
      <c r="A103" s="307" t="s">
        <v>6</v>
      </c>
      <c r="B103" s="171" t="s">
        <v>7</v>
      </c>
      <c r="C103" s="172">
        <v>1</v>
      </c>
      <c r="D103" s="172">
        <v>2</v>
      </c>
      <c r="E103" s="172">
        <v>3</v>
      </c>
      <c r="F103" s="183">
        <v>4</v>
      </c>
    </row>
    <row r="104" spans="1:6" ht="15.75">
      <c r="A104" s="300" t="s">
        <v>806</v>
      </c>
      <c r="B104" s="493" t="s">
        <v>365</v>
      </c>
      <c r="C104" s="494"/>
      <c r="D104" s="494"/>
      <c r="E104" s="494"/>
      <c r="F104" s="495">
        <f>C104+D104-E104</f>
        <v>0</v>
      </c>
    </row>
    <row r="105" spans="1:6" ht="15.75">
      <c r="A105" s="300" t="s">
        <v>807</v>
      </c>
      <c r="B105" s="438" t="s">
        <v>366</v>
      </c>
      <c r="C105" s="370"/>
      <c r="D105" s="370"/>
      <c r="E105" s="370"/>
      <c r="F105" s="496">
        <f>C105+D105-E105</f>
        <v>0</v>
      </c>
    </row>
    <row r="106" spans="1:6" ht="16.5" thickBot="1">
      <c r="A106" s="300" t="s">
        <v>808</v>
      </c>
      <c r="B106" s="497" t="s">
        <v>367</v>
      </c>
      <c r="C106" s="498">
        <v>33</v>
      </c>
      <c r="D106" s="498"/>
      <c r="E106" s="498"/>
      <c r="F106" s="499">
        <f>C106+D106-E106</f>
        <v>33</v>
      </c>
    </row>
    <row r="107" spans="1:6" ht="16.5" thickBot="1">
      <c r="A107" s="308" t="s">
        <v>809</v>
      </c>
      <c r="B107" s="500" t="s">
        <v>368</v>
      </c>
      <c r="C107" s="501">
        <f>SUM(C104:C106)</f>
        <v>33</v>
      </c>
      <c r="D107" s="501">
        <f>SUM(D104:D106)</f>
        <v>0</v>
      </c>
      <c r="E107" s="501">
        <f>SUM(E104:E106)</f>
        <v>0</v>
      </c>
      <c r="F107" s="502">
        <f>SUM(F104:F106)</f>
        <v>33</v>
      </c>
    </row>
    <row r="108" spans="1:27" ht="15.75">
      <c r="A108" s="191"/>
      <c r="B108" s="192"/>
      <c r="C108" s="176"/>
      <c r="D108" s="176"/>
      <c r="E108" s="176"/>
      <c r="F108" s="167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</row>
    <row r="109" spans="1:27" ht="15.75">
      <c r="A109" s="655" t="s">
        <v>844</v>
      </c>
      <c r="B109" s="655"/>
      <c r="C109" s="655"/>
      <c r="D109" s="655"/>
      <c r="E109" s="655"/>
      <c r="F109" s="655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</row>
    <row r="111" spans="1:8" ht="15.75">
      <c r="A111" s="224" t="s">
        <v>387</v>
      </c>
      <c r="B111" s="636">
        <f>Title!B11</f>
        <v>43614</v>
      </c>
      <c r="C111" s="636"/>
      <c r="D111" s="636"/>
      <c r="E111" s="636"/>
      <c r="F111" s="636"/>
      <c r="G111" s="636"/>
      <c r="H111" s="636"/>
    </row>
    <row r="112" spans="1:8" ht="15.75">
      <c r="A112" s="61"/>
      <c r="B112" s="62"/>
      <c r="C112" s="62"/>
      <c r="D112" s="62"/>
      <c r="E112" s="62"/>
      <c r="F112" s="62"/>
      <c r="G112" s="62"/>
      <c r="H112" s="62"/>
    </row>
    <row r="113" spans="1:8" ht="15.75">
      <c r="A113" s="65"/>
      <c r="B113" s="637"/>
      <c r="C113" s="637"/>
      <c r="D113" s="637"/>
      <c r="E113" s="637"/>
      <c r="F113" s="58"/>
      <c r="G113" s="59"/>
      <c r="H113" s="47"/>
    </row>
    <row r="114" spans="1:8" ht="15.75">
      <c r="A114" s="225" t="s">
        <v>494</v>
      </c>
      <c r="B114" s="224"/>
      <c r="C114" s="86"/>
      <c r="D114" s="86"/>
      <c r="E114" s="79"/>
      <c r="F114" s="79"/>
      <c r="G114" s="88"/>
      <c r="H114" s="88"/>
    </row>
    <row r="115" spans="1:8" ht="15.75">
      <c r="A115" s="225"/>
      <c r="B115" s="226" t="s">
        <v>851</v>
      </c>
      <c r="C115" s="86"/>
      <c r="D115" s="86"/>
      <c r="E115" s="79"/>
      <c r="F115" s="79"/>
      <c r="G115" s="88"/>
      <c r="H115" s="88"/>
    </row>
    <row r="116" spans="1:8" ht="15.75" customHeight="1">
      <c r="A116" s="225" t="s">
        <v>495</v>
      </c>
      <c r="B116" s="224"/>
      <c r="C116" s="86"/>
      <c r="D116" s="86"/>
      <c r="E116" s="79"/>
      <c r="F116" s="79"/>
      <c r="G116" s="88"/>
      <c r="H116" s="88"/>
    </row>
    <row r="117" spans="1:8" ht="15.75" customHeight="1">
      <c r="A117" s="224"/>
      <c r="B117" s="226" t="s">
        <v>496</v>
      </c>
      <c r="C117" s="86"/>
      <c r="D117" s="86"/>
      <c r="E117" s="79"/>
      <c r="F117" s="79"/>
      <c r="G117" s="88"/>
      <c r="H117" s="88"/>
    </row>
    <row r="118" spans="1:8" ht="15.75">
      <c r="A118" s="65"/>
      <c r="B118" s="637"/>
      <c r="C118" s="637"/>
      <c r="D118" s="637"/>
      <c r="E118" s="637"/>
      <c r="F118" s="637"/>
      <c r="G118" s="65"/>
      <c r="H118" s="65"/>
    </row>
    <row r="119" spans="1:8" ht="15.75">
      <c r="A119" s="65"/>
      <c r="B119" s="637"/>
      <c r="C119" s="637"/>
      <c r="D119" s="637"/>
      <c r="E119" s="637"/>
      <c r="F119" s="637"/>
      <c r="G119" s="65"/>
      <c r="H119" s="65"/>
    </row>
    <row r="120" spans="1:8" ht="15.75">
      <c r="A120" s="65"/>
      <c r="B120" s="637"/>
      <c r="C120" s="637"/>
      <c r="D120" s="637"/>
      <c r="E120" s="637"/>
      <c r="F120" s="637"/>
      <c r="G120" s="65"/>
      <c r="H120" s="65"/>
    </row>
    <row r="121" spans="1:8" ht="15.75">
      <c r="A121" s="65"/>
      <c r="B121" s="637"/>
      <c r="C121" s="637"/>
      <c r="D121" s="637"/>
      <c r="E121" s="637"/>
      <c r="F121" s="637"/>
      <c r="G121" s="65"/>
      <c r="H121" s="65"/>
    </row>
    <row r="122" spans="1:8" ht="15.75">
      <c r="A122" s="65"/>
      <c r="B122" s="637"/>
      <c r="C122" s="637"/>
      <c r="D122" s="637"/>
      <c r="E122" s="637"/>
      <c r="F122" s="637"/>
      <c r="G122" s="65"/>
      <c r="H122" s="65"/>
    </row>
  </sheetData>
  <sheetProtection/>
  <mergeCells count="16"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:F97 C11:D11 C83:D86 F83:F86 C88:D91 F88:F91 C93:D97 C104:E10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B34" sqref="B34:I34"/>
    </sheetView>
  </sheetViews>
  <sheetFormatPr defaultColWidth="10.625" defaultRowHeight="15.75"/>
  <cols>
    <col min="1" max="1" width="51.875" style="133" customWidth="1"/>
    <col min="2" max="2" width="10.625" style="141" customWidth="1"/>
    <col min="3" max="7" width="13.625" style="133" customWidth="1"/>
    <col min="8" max="9" width="14.625" style="133" customWidth="1"/>
    <col min="10" max="20" width="10.625" style="133" customWidth="1"/>
    <col min="21" max="21" width="13.50390625" style="133" bestFit="1" customWidth="1"/>
    <col min="22" max="16384" width="10.625" style="133" customWidth="1"/>
  </cols>
  <sheetData>
    <row r="1" spans="1:22" ht="15.75">
      <c r="A1" s="33" t="s">
        <v>835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34"/>
      <c r="S1" s="193"/>
      <c r="T1" s="34"/>
      <c r="U1" s="34"/>
      <c r="V1" s="34"/>
    </row>
    <row r="2" spans="1:22" ht="15.75">
      <c r="A2" s="132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34"/>
      <c r="S2" s="193"/>
      <c r="T2" s="34"/>
      <c r="U2" s="34"/>
      <c r="V2" s="34"/>
    </row>
    <row r="3" spans="1:22" ht="15.75">
      <c r="A3" s="71" t="s">
        <v>407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34"/>
      <c r="S3" s="34"/>
      <c r="V3" s="34"/>
    </row>
    <row r="4" spans="1:22" ht="15.75">
      <c r="A4" s="71" t="s">
        <v>408</v>
      </c>
      <c r="B4" s="194"/>
      <c r="C4" s="138"/>
      <c r="D4" s="138"/>
      <c r="E4" s="35"/>
      <c r="F4" s="35"/>
      <c r="G4" s="71"/>
      <c r="H4" s="506"/>
      <c r="I4" s="35"/>
      <c r="J4" s="35"/>
      <c r="K4" s="35"/>
      <c r="L4" s="35"/>
      <c r="M4" s="35"/>
      <c r="N4" s="35"/>
      <c r="O4" s="35"/>
      <c r="P4" s="35"/>
      <c r="Q4" s="35"/>
      <c r="R4" s="195"/>
      <c r="S4" s="35"/>
      <c r="V4" s="34"/>
    </row>
    <row r="5" spans="1:22" ht="15.75">
      <c r="A5" s="316">
        <f>Title!B10</f>
        <v>43555</v>
      </c>
      <c r="B5" s="33"/>
      <c r="C5" s="33"/>
      <c r="D5" s="33"/>
      <c r="E5" s="196"/>
      <c r="F5" s="196"/>
      <c r="G5" s="71"/>
      <c r="H5" s="197"/>
      <c r="I5" s="196"/>
      <c r="J5" s="196"/>
      <c r="K5" s="196"/>
      <c r="L5" s="196"/>
      <c r="M5" s="196"/>
      <c r="N5" s="196"/>
      <c r="O5" s="196"/>
      <c r="P5" s="196"/>
      <c r="Q5" s="196"/>
      <c r="R5" s="193"/>
      <c r="S5" s="35"/>
      <c r="V5" s="196"/>
    </row>
    <row r="6" spans="7:8" ht="15.75">
      <c r="G6" s="71"/>
      <c r="H6" s="198"/>
    </row>
    <row r="7" ht="16.5" thickBot="1">
      <c r="I7" s="44" t="s">
        <v>769</v>
      </c>
    </row>
    <row r="8" spans="1:9" s="139" customFormat="1" ht="21" customHeight="1">
      <c r="A8" s="668" t="s">
        <v>659</v>
      </c>
      <c r="B8" s="670" t="s">
        <v>660</v>
      </c>
      <c r="C8" s="199" t="s">
        <v>814</v>
      </c>
      <c r="D8" s="199"/>
      <c r="E8" s="199"/>
      <c r="F8" s="199" t="s">
        <v>836</v>
      </c>
      <c r="G8" s="199"/>
      <c r="H8" s="199"/>
      <c r="I8" s="200"/>
    </row>
    <row r="9" spans="1:9" s="139" customFormat="1" ht="24" customHeight="1">
      <c r="A9" s="669"/>
      <c r="B9" s="671"/>
      <c r="C9" s="310" t="s">
        <v>815</v>
      </c>
      <c r="D9" s="310" t="s">
        <v>816</v>
      </c>
      <c r="E9" s="310" t="s">
        <v>817</v>
      </c>
      <c r="F9" s="311" t="s">
        <v>818</v>
      </c>
      <c r="G9" s="675" t="s">
        <v>837</v>
      </c>
      <c r="H9" s="676"/>
      <c r="I9" s="672" t="s">
        <v>820</v>
      </c>
    </row>
    <row r="10" spans="1:9" s="139" customFormat="1" ht="24" customHeight="1">
      <c r="A10" s="669"/>
      <c r="B10" s="671"/>
      <c r="C10" s="310"/>
      <c r="D10" s="310"/>
      <c r="E10" s="310"/>
      <c r="F10" s="311"/>
      <c r="G10" s="202" t="s">
        <v>683</v>
      </c>
      <c r="H10" s="202" t="s">
        <v>684</v>
      </c>
      <c r="I10" s="673"/>
    </row>
    <row r="11" spans="1:9" s="179" customFormat="1" ht="16.5" thickBot="1">
      <c r="A11" s="203" t="s">
        <v>6</v>
      </c>
      <c r="B11" s="204" t="s">
        <v>7</v>
      </c>
      <c r="C11" s="205">
        <v>1</v>
      </c>
      <c r="D11" s="205">
        <v>2</v>
      </c>
      <c r="E11" s="205">
        <v>3</v>
      </c>
      <c r="F11" s="205">
        <v>4</v>
      </c>
      <c r="G11" s="205">
        <v>5</v>
      </c>
      <c r="H11" s="205">
        <v>6</v>
      </c>
      <c r="I11" s="206">
        <v>7</v>
      </c>
    </row>
    <row r="12" spans="1:9" s="179" customFormat="1" ht="15.75">
      <c r="A12" s="312" t="s">
        <v>821</v>
      </c>
      <c r="B12" s="356"/>
      <c r="C12" s="357"/>
      <c r="D12" s="357"/>
      <c r="E12" s="357"/>
      <c r="F12" s="357"/>
      <c r="G12" s="357"/>
      <c r="H12" s="357"/>
      <c r="I12" s="358"/>
    </row>
    <row r="13" spans="1:9" s="179" customFormat="1" ht="15.75">
      <c r="A13" s="313" t="s">
        <v>822</v>
      </c>
      <c r="B13" s="359" t="s">
        <v>369</v>
      </c>
      <c r="C13" s="360">
        <v>8518165</v>
      </c>
      <c r="D13" s="360"/>
      <c r="E13" s="360"/>
      <c r="F13" s="360">
        <v>31829</v>
      </c>
      <c r="G13" s="360">
        <v>58</v>
      </c>
      <c r="H13" s="360"/>
      <c r="I13" s="361">
        <f>F13+G13-H13</f>
        <v>31887</v>
      </c>
    </row>
    <row r="14" spans="1:9" s="179" customFormat="1" ht="15.75">
      <c r="A14" s="313" t="s">
        <v>823</v>
      </c>
      <c r="B14" s="359" t="s">
        <v>370</v>
      </c>
      <c r="C14" s="360"/>
      <c r="D14" s="360"/>
      <c r="E14" s="360"/>
      <c r="F14" s="360"/>
      <c r="G14" s="360"/>
      <c r="H14" s="360"/>
      <c r="I14" s="361">
        <f aca="true" t="shared" si="0" ref="I14:I27">F14+G14-H14</f>
        <v>0</v>
      </c>
    </row>
    <row r="15" spans="1:9" s="179" customFormat="1" ht="15.75">
      <c r="A15" s="313" t="s">
        <v>729</v>
      </c>
      <c r="B15" s="359" t="s">
        <v>371</v>
      </c>
      <c r="C15" s="360"/>
      <c r="D15" s="360"/>
      <c r="E15" s="360"/>
      <c r="F15" s="360"/>
      <c r="G15" s="360"/>
      <c r="H15" s="360"/>
      <c r="I15" s="361">
        <f t="shared" si="0"/>
        <v>0</v>
      </c>
    </row>
    <row r="16" spans="1:9" s="179" customFormat="1" ht="15.75">
      <c r="A16" s="313" t="s">
        <v>824</v>
      </c>
      <c r="B16" s="359" t="s">
        <v>372</v>
      </c>
      <c r="C16" s="360"/>
      <c r="D16" s="360"/>
      <c r="E16" s="360"/>
      <c r="F16" s="360"/>
      <c r="G16" s="360"/>
      <c r="H16" s="360"/>
      <c r="I16" s="361">
        <f t="shared" si="0"/>
        <v>0</v>
      </c>
    </row>
    <row r="17" spans="1:9" s="179" customFormat="1" ht="15.75">
      <c r="A17" s="313" t="s">
        <v>548</v>
      </c>
      <c r="B17" s="359" t="s">
        <v>373</v>
      </c>
      <c r="C17" s="360"/>
      <c r="D17" s="360"/>
      <c r="E17" s="360"/>
      <c r="F17" s="360">
        <v>932</v>
      </c>
      <c r="G17" s="360"/>
      <c r="H17" s="360"/>
      <c r="I17" s="361">
        <f t="shared" si="0"/>
        <v>932</v>
      </c>
    </row>
    <row r="18" spans="1:9" s="179" customFormat="1" ht="16.5" thickBot="1">
      <c r="A18" s="314" t="s">
        <v>825</v>
      </c>
      <c r="B18" s="362" t="s">
        <v>374</v>
      </c>
      <c r="C18" s="363">
        <f aca="true" t="shared" si="1" ref="C18:H18">C13+C14+C16+C17</f>
        <v>8518165</v>
      </c>
      <c r="D18" s="363">
        <f t="shared" si="1"/>
        <v>0</v>
      </c>
      <c r="E18" s="363">
        <f t="shared" si="1"/>
        <v>0</v>
      </c>
      <c r="F18" s="363">
        <f t="shared" si="1"/>
        <v>32761</v>
      </c>
      <c r="G18" s="363">
        <f t="shared" si="1"/>
        <v>58</v>
      </c>
      <c r="H18" s="363">
        <f t="shared" si="1"/>
        <v>0</v>
      </c>
      <c r="I18" s="364">
        <f t="shared" si="0"/>
        <v>32819</v>
      </c>
    </row>
    <row r="19" spans="1:9" s="179" customFormat="1" ht="15.75">
      <c r="A19" s="312" t="s">
        <v>826</v>
      </c>
      <c r="B19" s="365"/>
      <c r="C19" s="366"/>
      <c r="D19" s="366"/>
      <c r="E19" s="366"/>
      <c r="F19" s="366"/>
      <c r="G19" s="366"/>
      <c r="H19" s="366"/>
      <c r="I19" s="367"/>
    </row>
    <row r="20" spans="1:16" s="179" customFormat="1" ht="15.75">
      <c r="A20" s="313" t="s">
        <v>822</v>
      </c>
      <c r="B20" s="359" t="s">
        <v>375</v>
      </c>
      <c r="C20" s="360"/>
      <c r="D20" s="360"/>
      <c r="E20" s="360"/>
      <c r="F20" s="360"/>
      <c r="G20" s="360"/>
      <c r="H20" s="360"/>
      <c r="I20" s="361">
        <f t="shared" si="0"/>
        <v>0</v>
      </c>
      <c r="J20" s="207"/>
      <c r="K20" s="207"/>
      <c r="L20" s="207"/>
      <c r="M20" s="207"/>
      <c r="N20" s="207"/>
      <c r="O20" s="207"/>
      <c r="P20" s="207"/>
    </row>
    <row r="21" spans="1:16" s="179" customFormat="1" ht="15.75">
      <c r="A21" s="313" t="s">
        <v>827</v>
      </c>
      <c r="B21" s="359" t="s">
        <v>376</v>
      </c>
      <c r="C21" s="360">
        <v>8881650</v>
      </c>
      <c r="D21" s="360"/>
      <c r="E21" s="360"/>
      <c r="F21" s="360">
        <v>33339</v>
      </c>
      <c r="G21" s="360"/>
      <c r="H21" s="360"/>
      <c r="I21" s="361">
        <f t="shared" si="0"/>
        <v>33339</v>
      </c>
      <c r="J21" s="207"/>
      <c r="K21" s="207"/>
      <c r="L21" s="207"/>
      <c r="M21" s="207"/>
      <c r="N21" s="207"/>
      <c r="O21" s="207"/>
      <c r="P21" s="207"/>
    </row>
    <row r="22" spans="1:16" s="179" customFormat="1" ht="15.75">
      <c r="A22" s="313" t="s">
        <v>828</v>
      </c>
      <c r="B22" s="359" t="s">
        <v>377</v>
      </c>
      <c r="C22" s="360"/>
      <c r="D22" s="360"/>
      <c r="E22" s="360"/>
      <c r="F22" s="360"/>
      <c r="G22" s="360"/>
      <c r="H22" s="360"/>
      <c r="I22" s="361">
        <f t="shared" si="0"/>
        <v>0</v>
      </c>
      <c r="J22" s="207"/>
      <c r="K22" s="207"/>
      <c r="L22" s="207"/>
      <c r="M22" s="207"/>
      <c r="N22" s="207"/>
      <c r="O22" s="207"/>
      <c r="P22" s="207"/>
    </row>
    <row r="23" spans="1:16" s="179" customFormat="1" ht="15.75">
      <c r="A23" s="313" t="s">
        <v>829</v>
      </c>
      <c r="B23" s="359" t="s">
        <v>378</v>
      </c>
      <c r="C23" s="360"/>
      <c r="D23" s="360"/>
      <c r="E23" s="360"/>
      <c r="F23" s="360"/>
      <c r="G23" s="360"/>
      <c r="H23" s="360"/>
      <c r="I23" s="361">
        <f t="shared" si="0"/>
        <v>0</v>
      </c>
      <c r="J23" s="207"/>
      <c r="K23" s="207"/>
      <c r="L23" s="207"/>
      <c r="M23" s="207"/>
      <c r="N23" s="207"/>
      <c r="O23" s="207"/>
      <c r="P23" s="207"/>
    </row>
    <row r="24" spans="1:16" s="179" customFormat="1" ht="15.75">
      <c r="A24" s="313" t="s">
        <v>830</v>
      </c>
      <c r="B24" s="359" t="s">
        <v>379</v>
      </c>
      <c r="C24" s="360"/>
      <c r="D24" s="360"/>
      <c r="E24" s="360"/>
      <c r="F24" s="360"/>
      <c r="G24" s="360"/>
      <c r="H24" s="360"/>
      <c r="I24" s="361">
        <f t="shared" si="0"/>
        <v>0</v>
      </c>
      <c r="J24" s="207"/>
      <c r="K24" s="207"/>
      <c r="L24" s="207"/>
      <c r="M24" s="207"/>
      <c r="N24" s="207"/>
      <c r="O24" s="207"/>
      <c r="P24" s="207"/>
    </row>
    <row r="25" spans="1:16" s="179" customFormat="1" ht="15.75">
      <c r="A25" s="313" t="s">
        <v>831</v>
      </c>
      <c r="B25" s="359" t="s">
        <v>380</v>
      </c>
      <c r="C25" s="360"/>
      <c r="D25" s="360"/>
      <c r="E25" s="360"/>
      <c r="F25" s="360"/>
      <c r="G25" s="360"/>
      <c r="H25" s="360"/>
      <c r="I25" s="361">
        <f t="shared" si="0"/>
        <v>0</v>
      </c>
      <c r="J25" s="207"/>
      <c r="K25" s="207"/>
      <c r="L25" s="207"/>
      <c r="M25" s="207"/>
      <c r="N25" s="207"/>
      <c r="O25" s="207"/>
      <c r="P25" s="207"/>
    </row>
    <row r="26" spans="1:16" s="179" customFormat="1" ht="15.75">
      <c r="A26" s="315" t="s">
        <v>832</v>
      </c>
      <c r="B26" s="368" t="s">
        <v>381</v>
      </c>
      <c r="C26" s="360"/>
      <c r="D26" s="360"/>
      <c r="E26" s="360"/>
      <c r="F26" s="360"/>
      <c r="G26" s="360"/>
      <c r="H26" s="360"/>
      <c r="I26" s="361">
        <f t="shared" si="0"/>
        <v>0</v>
      </c>
      <c r="J26" s="207"/>
      <c r="K26" s="207"/>
      <c r="L26" s="207"/>
      <c r="M26" s="207"/>
      <c r="N26" s="207"/>
      <c r="O26" s="207"/>
      <c r="P26" s="207"/>
    </row>
    <row r="27" spans="1:16" s="179" customFormat="1" ht="16.5" thickBot="1">
      <c r="A27" s="314" t="s">
        <v>833</v>
      </c>
      <c r="B27" s="362" t="s">
        <v>382</v>
      </c>
      <c r="C27" s="363">
        <f aca="true" t="shared" si="2" ref="C27:H27">SUM(C20:C26)</f>
        <v>8881650</v>
      </c>
      <c r="D27" s="363">
        <f t="shared" si="2"/>
        <v>0</v>
      </c>
      <c r="E27" s="363">
        <f t="shared" si="2"/>
        <v>0</v>
      </c>
      <c r="F27" s="363">
        <f t="shared" si="2"/>
        <v>33339</v>
      </c>
      <c r="G27" s="363">
        <f t="shared" si="2"/>
        <v>0</v>
      </c>
      <c r="H27" s="363">
        <f t="shared" si="2"/>
        <v>0</v>
      </c>
      <c r="I27" s="364">
        <f t="shared" si="0"/>
        <v>33339</v>
      </c>
      <c r="J27" s="207"/>
      <c r="K27" s="207"/>
      <c r="L27" s="207"/>
      <c r="M27" s="207"/>
      <c r="N27" s="207"/>
      <c r="O27" s="207"/>
      <c r="P27" s="207"/>
    </row>
    <row r="28" spans="1:16" s="179" customFormat="1" ht="15.75">
      <c r="A28" s="208"/>
      <c r="B28" s="209"/>
      <c r="C28" s="210"/>
      <c r="D28" s="211"/>
      <c r="E28" s="211"/>
      <c r="F28" s="211"/>
      <c r="G28" s="211"/>
      <c r="H28" s="211"/>
      <c r="I28" s="211"/>
      <c r="J28" s="207"/>
      <c r="K28" s="207"/>
      <c r="L28" s="207"/>
      <c r="M28" s="207"/>
      <c r="N28" s="207"/>
      <c r="O28" s="207"/>
      <c r="P28" s="207"/>
    </row>
    <row r="29" spans="1:9" s="179" customFormat="1" ht="15.75" customHeight="1">
      <c r="A29" s="674" t="s">
        <v>845</v>
      </c>
      <c r="B29" s="674"/>
      <c r="C29" s="674"/>
      <c r="D29" s="674"/>
      <c r="E29" s="674"/>
      <c r="F29" s="674"/>
      <c r="G29" s="674"/>
      <c r="H29" s="674"/>
      <c r="I29" s="674"/>
    </row>
    <row r="30" spans="1:9" s="179" customFormat="1" ht="15.75">
      <c r="A30" s="212"/>
      <c r="B30" s="213"/>
      <c r="C30" s="212"/>
      <c r="D30" s="214"/>
      <c r="E30" s="214"/>
      <c r="F30" s="214"/>
      <c r="G30" s="214"/>
      <c r="H30" s="214"/>
      <c r="I30" s="214"/>
    </row>
    <row r="31" spans="1:9" s="179" customFormat="1" ht="15.75">
      <c r="A31" s="61" t="s">
        <v>387</v>
      </c>
      <c r="B31" s="636">
        <f>Title!B11</f>
        <v>43614</v>
      </c>
      <c r="C31" s="636"/>
      <c r="D31" s="636"/>
      <c r="E31" s="636"/>
      <c r="F31" s="636"/>
      <c r="G31" s="636"/>
      <c r="H31" s="636"/>
      <c r="I31" s="215"/>
    </row>
    <row r="32" spans="1:9" s="179" customFormat="1" ht="15.75">
      <c r="A32" s="61"/>
      <c r="B32" s="636"/>
      <c r="C32" s="636"/>
      <c r="D32" s="636"/>
      <c r="E32" s="636"/>
      <c r="F32" s="636"/>
      <c r="G32" s="215"/>
      <c r="H32" s="215"/>
      <c r="I32" s="215"/>
    </row>
    <row r="33" spans="1:9" s="179" customFormat="1" ht="15.75">
      <c r="A33" s="63" t="s">
        <v>834</v>
      </c>
      <c r="B33" s="677" t="s">
        <v>851</v>
      </c>
      <c r="C33" s="677"/>
      <c r="D33" s="677"/>
      <c r="E33" s="677"/>
      <c r="F33" s="677"/>
      <c r="G33" s="215"/>
      <c r="H33" s="215"/>
      <c r="I33" s="215"/>
    </row>
    <row r="34" spans="1:9" s="179" customFormat="1" ht="15.75">
      <c r="A34" s="63"/>
      <c r="B34" s="678"/>
      <c r="C34" s="678"/>
      <c r="D34" s="678"/>
      <c r="E34" s="678"/>
      <c r="F34" s="678"/>
      <c r="G34" s="678"/>
      <c r="H34" s="678"/>
      <c r="I34" s="678"/>
    </row>
    <row r="35" spans="1:9" s="179" customFormat="1" ht="15.75">
      <c r="A35" s="63" t="s">
        <v>392</v>
      </c>
      <c r="B35" s="637" t="s">
        <v>393</v>
      </c>
      <c r="C35" s="637"/>
      <c r="D35" s="637"/>
      <c r="E35" s="637"/>
      <c r="F35" s="637"/>
      <c r="G35" s="637"/>
      <c r="H35" s="637"/>
      <c r="I35" s="637"/>
    </row>
    <row r="36" s="179" customFormat="1" ht="15.75" customHeight="1">
      <c r="A36" s="507"/>
    </row>
    <row r="37" spans="1:9" s="179" customFormat="1" ht="15.75">
      <c r="A37" s="507"/>
      <c r="B37" s="637"/>
      <c r="C37" s="637"/>
      <c r="D37" s="637"/>
      <c r="E37" s="637"/>
      <c r="F37" s="637"/>
      <c r="G37" s="637"/>
      <c r="H37" s="637"/>
      <c r="I37" s="637"/>
    </row>
    <row r="38" spans="1:9" s="179" customFormat="1" ht="15.75">
      <c r="A38" s="507"/>
      <c r="B38" s="637"/>
      <c r="C38" s="637"/>
      <c r="D38" s="637"/>
      <c r="E38" s="637"/>
      <c r="F38" s="637"/>
      <c r="G38" s="637"/>
      <c r="H38" s="637"/>
      <c r="I38" s="637"/>
    </row>
    <row r="39" spans="1:9" s="179" customFormat="1" ht="15.75">
      <c r="A39" s="507"/>
      <c r="B39" s="637"/>
      <c r="C39" s="637"/>
      <c r="D39" s="637"/>
      <c r="E39" s="637"/>
      <c r="F39" s="637"/>
      <c r="G39" s="637"/>
      <c r="H39" s="637"/>
      <c r="I39" s="637"/>
    </row>
    <row r="40" spans="1:9" s="179" customFormat="1" ht="15.75">
      <c r="A40" s="507"/>
      <c r="B40" s="637"/>
      <c r="C40" s="637"/>
      <c r="D40" s="637"/>
      <c r="E40" s="637"/>
      <c r="F40" s="637"/>
      <c r="G40" s="637"/>
      <c r="H40" s="637"/>
      <c r="I40" s="637"/>
    </row>
    <row r="41" spans="1:9" s="179" customFormat="1" ht="15.75">
      <c r="A41" s="507"/>
      <c r="B41" s="637"/>
      <c r="C41" s="637"/>
      <c r="D41" s="637"/>
      <c r="E41" s="637"/>
      <c r="F41" s="637"/>
      <c r="G41" s="637"/>
      <c r="H41" s="637"/>
      <c r="I41" s="637"/>
    </row>
    <row r="42" spans="1:9" s="179" customFormat="1" ht="15.75">
      <c r="A42" s="507"/>
      <c r="B42" s="637"/>
      <c r="C42" s="637"/>
      <c r="D42" s="637"/>
      <c r="E42" s="637"/>
      <c r="F42" s="637"/>
      <c r="G42" s="637"/>
      <c r="H42" s="637"/>
      <c r="I42" s="637"/>
    </row>
    <row r="43" spans="1:9" s="179" customFormat="1" ht="15.75">
      <c r="A43" s="133"/>
      <c r="B43" s="141"/>
      <c r="C43" s="133"/>
      <c r="D43" s="215"/>
      <c r="E43" s="215"/>
      <c r="F43" s="215"/>
      <c r="G43" s="215"/>
      <c r="H43" s="215"/>
      <c r="I43" s="215"/>
    </row>
    <row r="44" spans="1:9" s="179" customFormat="1" ht="15.75">
      <c r="A44" s="133"/>
      <c r="B44" s="141"/>
      <c r="C44" s="133"/>
      <c r="D44" s="215"/>
      <c r="E44" s="215"/>
      <c r="F44" s="215"/>
      <c r="G44" s="215"/>
      <c r="H44" s="215"/>
      <c r="I44" s="215"/>
    </row>
    <row r="45" spans="1:9" s="179" customFormat="1" ht="15.75">
      <c r="A45" s="133"/>
      <c r="B45" s="141"/>
      <c r="C45" s="133"/>
      <c r="D45" s="215"/>
      <c r="E45" s="215"/>
      <c r="F45" s="215"/>
      <c r="G45" s="215"/>
      <c r="H45" s="215"/>
      <c r="I45" s="215"/>
    </row>
    <row r="46" spans="1:9" s="179" customFormat="1" ht="15.75">
      <c r="A46" s="133"/>
      <c r="B46" s="141"/>
      <c r="C46" s="133"/>
      <c r="D46" s="215"/>
      <c r="E46" s="215"/>
      <c r="F46" s="215"/>
      <c r="G46" s="215"/>
      <c r="H46" s="215"/>
      <c r="I46" s="215"/>
    </row>
    <row r="47" spans="1:9" s="179" customFormat="1" ht="15.75">
      <c r="A47" s="133"/>
      <c r="B47" s="141"/>
      <c r="C47" s="133"/>
      <c r="D47" s="215"/>
      <c r="E47" s="215"/>
      <c r="F47" s="215"/>
      <c r="G47" s="215"/>
      <c r="H47" s="215"/>
      <c r="I47" s="215"/>
    </row>
    <row r="48" spans="1:9" s="179" customFormat="1" ht="15.75">
      <c r="A48" s="133"/>
      <c r="B48" s="141"/>
      <c r="C48" s="133"/>
      <c r="D48" s="215"/>
      <c r="E48" s="215"/>
      <c r="F48" s="215"/>
      <c r="G48" s="215"/>
      <c r="H48" s="215"/>
      <c r="I48" s="215"/>
    </row>
    <row r="49" spans="1:9" s="179" customFormat="1" ht="15.75">
      <c r="A49" s="133"/>
      <c r="B49" s="141"/>
      <c r="C49" s="133"/>
      <c r="D49" s="215"/>
      <c r="E49" s="215"/>
      <c r="F49" s="215"/>
      <c r="G49" s="215"/>
      <c r="H49" s="215"/>
      <c r="I49" s="215"/>
    </row>
    <row r="50" spans="1:9" s="179" customFormat="1" ht="15.75">
      <c r="A50" s="133"/>
      <c r="B50" s="141"/>
      <c r="C50" s="133"/>
      <c r="D50" s="215"/>
      <c r="E50" s="215"/>
      <c r="F50" s="215"/>
      <c r="G50" s="215"/>
      <c r="H50" s="215"/>
      <c r="I50" s="215"/>
    </row>
    <row r="51" spans="1:9" s="179" customFormat="1" ht="15.75">
      <c r="A51" s="133"/>
      <c r="B51" s="141"/>
      <c r="C51" s="133"/>
      <c r="D51" s="215"/>
      <c r="E51" s="215"/>
      <c r="F51" s="215"/>
      <c r="G51" s="215"/>
      <c r="H51" s="215"/>
      <c r="I51" s="215"/>
    </row>
    <row r="52" spans="1:9" s="179" customFormat="1" ht="15.75">
      <c r="A52" s="133"/>
      <c r="B52" s="141"/>
      <c r="C52" s="133"/>
      <c r="D52" s="215"/>
      <c r="E52" s="215"/>
      <c r="F52" s="215"/>
      <c r="G52" s="215"/>
      <c r="H52" s="215"/>
      <c r="I52" s="215"/>
    </row>
    <row r="53" spans="1:9" s="179" customFormat="1" ht="15.75">
      <c r="A53" s="133"/>
      <c r="B53" s="141"/>
      <c r="C53" s="133"/>
      <c r="D53" s="215"/>
      <c r="E53" s="215"/>
      <c r="F53" s="215"/>
      <c r="G53" s="215"/>
      <c r="H53" s="215"/>
      <c r="I53" s="215"/>
    </row>
    <row r="54" spans="1:9" s="179" customFormat="1" ht="15.75">
      <c r="A54" s="133"/>
      <c r="B54" s="141"/>
      <c r="C54" s="133"/>
      <c r="D54" s="215"/>
      <c r="E54" s="215"/>
      <c r="F54" s="215"/>
      <c r="G54" s="215"/>
      <c r="H54" s="215"/>
      <c r="I54" s="215"/>
    </row>
    <row r="55" spans="1:9" s="179" customFormat="1" ht="15.75">
      <c r="A55" s="133"/>
      <c r="B55" s="141"/>
      <c r="C55" s="133"/>
      <c r="D55" s="215"/>
      <c r="E55" s="215"/>
      <c r="F55" s="215"/>
      <c r="G55" s="215"/>
      <c r="H55" s="215"/>
      <c r="I55" s="215"/>
    </row>
    <row r="56" spans="1:9" s="179" customFormat="1" ht="15.75">
      <c r="A56" s="133"/>
      <c r="B56" s="141"/>
      <c r="C56" s="133"/>
      <c r="D56" s="215"/>
      <c r="E56" s="215"/>
      <c r="F56" s="215"/>
      <c r="G56" s="215"/>
      <c r="H56" s="215"/>
      <c r="I56" s="215"/>
    </row>
    <row r="57" spans="1:9" s="179" customFormat="1" ht="15.75">
      <c r="A57" s="133"/>
      <c r="B57" s="141"/>
      <c r="C57" s="133"/>
      <c r="D57" s="215"/>
      <c r="E57" s="215"/>
      <c r="F57" s="215"/>
      <c r="G57" s="215"/>
      <c r="H57" s="215"/>
      <c r="I57" s="215"/>
    </row>
    <row r="58" spans="1:9" s="179" customFormat="1" ht="15.75">
      <c r="A58" s="133"/>
      <c r="B58" s="141"/>
      <c r="C58" s="133"/>
      <c r="D58" s="215"/>
      <c r="E58" s="215"/>
      <c r="F58" s="215"/>
      <c r="G58" s="215"/>
      <c r="H58" s="215"/>
      <c r="I58" s="215"/>
    </row>
    <row r="59" spans="1:9" s="179" customFormat="1" ht="15.75">
      <c r="A59" s="133"/>
      <c r="B59" s="141"/>
      <c r="C59" s="133"/>
      <c r="D59" s="215"/>
      <c r="E59" s="215"/>
      <c r="F59" s="215"/>
      <c r="G59" s="215"/>
      <c r="H59" s="215"/>
      <c r="I59" s="215"/>
    </row>
    <row r="60" spans="1:9" s="179" customFormat="1" ht="15.75">
      <c r="A60" s="133"/>
      <c r="B60" s="141"/>
      <c r="C60" s="133"/>
      <c r="D60" s="215"/>
      <c r="E60" s="215"/>
      <c r="F60" s="215"/>
      <c r="G60" s="215"/>
      <c r="H60" s="215"/>
      <c r="I60" s="215"/>
    </row>
    <row r="61" spans="1:9" s="179" customFormat="1" ht="15.75">
      <c r="A61" s="133"/>
      <c r="B61" s="141"/>
      <c r="C61" s="133"/>
      <c r="D61" s="215"/>
      <c r="E61" s="215"/>
      <c r="F61" s="215"/>
      <c r="G61" s="215"/>
      <c r="H61" s="215"/>
      <c r="I61" s="215"/>
    </row>
    <row r="62" spans="1:9" s="179" customFormat="1" ht="15.75">
      <c r="A62" s="133"/>
      <c r="B62" s="141"/>
      <c r="C62" s="133"/>
      <c r="D62" s="215"/>
      <c r="E62" s="215"/>
      <c r="F62" s="215"/>
      <c r="G62" s="215"/>
      <c r="H62" s="215"/>
      <c r="I62" s="215"/>
    </row>
    <row r="63" spans="1:9" s="179" customFormat="1" ht="15.75">
      <c r="A63" s="133"/>
      <c r="B63" s="141"/>
      <c r="C63" s="133"/>
      <c r="D63" s="215"/>
      <c r="E63" s="215"/>
      <c r="F63" s="215"/>
      <c r="G63" s="215"/>
      <c r="H63" s="215"/>
      <c r="I63" s="215"/>
    </row>
    <row r="64" spans="1:9" s="179" customFormat="1" ht="15.75">
      <c r="A64" s="133"/>
      <c r="B64" s="141"/>
      <c r="C64" s="133"/>
      <c r="D64" s="215"/>
      <c r="E64" s="215"/>
      <c r="F64" s="215"/>
      <c r="G64" s="215"/>
      <c r="H64" s="215"/>
      <c r="I64" s="215"/>
    </row>
    <row r="65" spans="1:9" s="179" customFormat="1" ht="15.75">
      <c r="A65" s="133"/>
      <c r="B65" s="141"/>
      <c r="C65" s="133"/>
      <c r="D65" s="215"/>
      <c r="E65" s="215"/>
      <c r="F65" s="215"/>
      <c r="G65" s="215"/>
      <c r="H65" s="215"/>
      <c r="I65" s="215"/>
    </row>
    <row r="66" spans="1:9" s="179" customFormat="1" ht="15.75">
      <c r="A66" s="133"/>
      <c r="B66" s="141"/>
      <c r="C66" s="133"/>
      <c r="D66" s="215"/>
      <c r="E66" s="215"/>
      <c r="F66" s="215"/>
      <c r="G66" s="215"/>
      <c r="H66" s="215"/>
      <c r="I66" s="215"/>
    </row>
    <row r="67" spans="1:9" s="179" customFormat="1" ht="15.75">
      <c r="A67" s="133"/>
      <c r="B67" s="141"/>
      <c r="C67" s="133"/>
      <c r="D67" s="215"/>
      <c r="E67" s="215"/>
      <c r="F67" s="215"/>
      <c r="G67" s="215"/>
      <c r="H67" s="215"/>
      <c r="I67" s="215"/>
    </row>
    <row r="68" spans="1:9" s="179" customFormat="1" ht="15.75">
      <c r="A68" s="133"/>
      <c r="B68" s="141"/>
      <c r="C68" s="133"/>
      <c r="D68" s="215"/>
      <c r="E68" s="215"/>
      <c r="F68" s="215"/>
      <c r="G68" s="215"/>
      <c r="H68" s="215"/>
      <c r="I68" s="215"/>
    </row>
    <row r="69" spans="1:9" s="179" customFormat="1" ht="15.75">
      <c r="A69" s="133"/>
      <c r="B69" s="141"/>
      <c r="C69" s="133"/>
      <c r="D69" s="215"/>
      <c r="E69" s="215"/>
      <c r="F69" s="215"/>
      <c r="G69" s="215"/>
      <c r="H69" s="215"/>
      <c r="I69" s="215"/>
    </row>
    <row r="70" spans="1:9" s="179" customFormat="1" ht="15.75">
      <c r="A70" s="133"/>
      <c r="B70" s="141"/>
      <c r="C70" s="133"/>
      <c r="D70" s="215"/>
      <c r="E70" s="215"/>
      <c r="F70" s="215"/>
      <c r="G70" s="215"/>
      <c r="H70" s="215"/>
      <c r="I70" s="215"/>
    </row>
    <row r="71" spans="1:9" s="179" customFormat="1" ht="15.75">
      <c r="A71" s="133"/>
      <c r="B71" s="141"/>
      <c r="C71" s="133"/>
      <c r="D71" s="215"/>
      <c r="E71" s="215"/>
      <c r="F71" s="215"/>
      <c r="G71" s="215"/>
      <c r="H71" s="215"/>
      <c r="I71" s="215"/>
    </row>
    <row r="72" spans="1:9" s="179" customFormat="1" ht="15.75">
      <c r="A72" s="133"/>
      <c r="B72" s="141"/>
      <c r="C72" s="133"/>
      <c r="D72" s="215"/>
      <c r="E72" s="215"/>
      <c r="F72" s="215"/>
      <c r="G72" s="215"/>
      <c r="H72" s="215"/>
      <c r="I72" s="215"/>
    </row>
    <row r="73" spans="1:9" s="179" customFormat="1" ht="15.75">
      <c r="A73" s="133"/>
      <c r="B73" s="141"/>
      <c r="C73" s="133"/>
      <c r="D73" s="215"/>
      <c r="E73" s="215"/>
      <c r="F73" s="215"/>
      <c r="G73" s="215"/>
      <c r="H73" s="215"/>
      <c r="I73" s="215"/>
    </row>
    <row r="74" spans="1:9" s="179" customFormat="1" ht="15.75">
      <c r="A74" s="133"/>
      <c r="B74" s="141"/>
      <c r="C74" s="133"/>
      <c r="D74" s="215"/>
      <c r="E74" s="215"/>
      <c r="F74" s="215"/>
      <c r="G74" s="215"/>
      <c r="H74" s="215"/>
      <c r="I74" s="215"/>
    </row>
    <row r="75" spans="1:9" s="179" customFormat="1" ht="15.75">
      <c r="A75" s="133"/>
      <c r="B75" s="141"/>
      <c r="C75" s="133"/>
      <c r="D75" s="215"/>
      <c r="E75" s="215"/>
      <c r="F75" s="215"/>
      <c r="G75" s="215"/>
      <c r="H75" s="215"/>
      <c r="I75" s="215"/>
    </row>
    <row r="76" spans="1:9" s="179" customFormat="1" ht="15.75">
      <c r="A76" s="133"/>
      <c r="B76" s="141"/>
      <c r="C76" s="133"/>
      <c r="D76" s="215"/>
      <c r="E76" s="215"/>
      <c r="F76" s="215"/>
      <c r="G76" s="215"/>
      <c r="H76" s="215"/>
      <c r="I76" s="215"/>
    </row>
    <row r="77" spans="1:9" s="179" customFormat="1" ht="15.75">
      <c r="A77" s="133"/>
      <c r="B77" s="141"/>
      <c r="C77" s="133"/>
      <c r="D77" s="215"/>
      <c r="E77" s="215"/>
      <c r="F77" s="215"/>
      <c r="G77" s="215"/>
      <c r="H77" s="215"/>
      <c r="I77" s="215"/>
    </row>
    <row r="78" spans="1:9" s="179" customFormat="1" ht="15.75">
      <c r="A78" s="133"/>
      <c r="B78" s="141"/>
      <c r="C78" s="133"/>
      <c r="D78" s="215"/>
      <c r="E78" s="215"/>
      <c r="F78" s="215"/>
      <c r="G78" s="215"/>
      <c r="H78" s="215"/>
      <c r="I78" s="215"/>
    </row>
    <row r="79" spans="1:9" s="179" customFormat="1" ht="15.75">
      <c r="A79" s="133"/>
      <c r="B79" s="141"/>
      <c r="C79" s="133"/>
      <c r="D79" s="215"/>
      <c r="E79" s="215"/>
      <c r="F79" s="215"/>
      <c r="G79" s="215"/>
      <c r="H79" s="215"/>
      <c r="I79" s="215"/>
    </row>
    <row r="80" spans="1:9" s="179" customFormat="1" ht="15.75">
      <c r="A80" s="133"/>
      <c r="B80" s="141"/>
      <c r="C80" s="133"/>
      <c r="D80" s="215"/>
      <c r="E80" s="215"/>
      <c r="F80" s="215"/>
      <c r="G80" s="215"/>
      <c r="H80" s="215"/>
      <c r="I80" s="215"/>
    </row>
    <row r="81" spans="1:9" s="179" customFormat="1" ht="15.75">
      <c r="A81" s="133"/>
      <c r="B81" s="141"/>
      <c r="C81" s="133"/>
      <c r="D81" s="215"/>
      <c r="E81" s="215"/>
      <c r="F81" s="215"/>
      <c r="G81" s="215"/>
      <c r="H81" s="215"/>
      <c r="I81" s="215"/>
    </row>
    <row r="82" spans="1:9" s="179" customFormat="1" ht="15.75">
      <c r="A82" s="133"/>
      <c r="B82" s="141"/>
      <c r="C82" s="133"/>
      <c r="D82" s="215"/>
      <c r="E82" s="215"/>
      <c r="F82" s="215"/>
      <c r="G82" s="215"/>
      <c r="H82" s="215"/>
      <c r="I82" s="215"/>
    </row>
    <row r="83" spans="1:9" s="179" customFormat="1" ht="15.75">
      <c r="A83" s="133"/>
      <c r="B83" s="141"/>
      <c r="C83" s="133"/>
      <c r="D83" s="215"/>
      <c r="E83" s="215"/>
      <c r="F83" s="215"/>
      <c r="G83" s="215"/>
      <c r="H83" s="215"/>
      <c r="I83" s="215"/>
    </row>
    <row r="84" spans="1:9" s="179" customFormat="1" ht="15.75">
      <c r="A84" s="133"/>
      <c r="B84" s="141"/>
      <c r="C84" s="133"/>
      <c r="D84" s="215"/>
      <c r="E84" s="215"/>
      <c r="F84" s="215"/>
      <c r="G84" s="215"/>
      <c r="H84" s="215"/>
      <c r="I84" s="215"/>
    </row>
    <row r="85" spans="1:9" s="179" customFormat="1" ht="15.75">
      <c r="A85" s="133"/>
      <c r="B85" s="141"/>
      <c r="C85" s="133"/>
      <c r="D85" s="215"/>
      <c r="E85" s="215"/>
      <c r="F85" s="215"/>
      <c r="G85" s="215"/>
      <c r="H85" s="215"/>
      <c r="I85" s="215"/>
    </row>
    <row r="86" spans="1:9" s="179" customFormat="1" ht="15.75">
      <c r="A86" s="133"/>
      <c r="B86" s="141"/>
      <c r="C86" s="133"/>
      <c r="D86" s="215"/>
      <c r="E86" s="215"/>
      <c r="F86" s="215"/>
      <c r="G86" s="215"/>
      <c r="H86" s="215"/>
      <c r="I86" s="215"/>
    </row>
    <row r="87" spans="1:9" s="179" customFormat="1" ht="15.75">
      <c r="A87" s="133"/>
      <c r="B87" s="141"/>
      <c r="C87" s="133"/>
      <c r="D87" s="215"/>
      <c r="E87" s="215"/>
      <c r="F87" s="215"/>
      <c r="G87" s="215"/>
      <c r="H87" s="215"/>
      <c r="I87" s="215"/>
    </row>
    <row r="88" spans="1:9" s="179" customFormat="1" ht="15.75">
      <c r="A88" s="133"/>
      <c r="B88" s="141"/>
      <c r="C88" s="133"/>
      <c r="D88" s="215"/>
      <c r="E88" s="215"/>
      <c r="F88" s="215"/>
      <c r="G88" s="215"/>
      <c r="H88" s="215"/>
      <c r="I88" s="215"/>
    </row>
    <row r="89" spans="1:9" s="179" customFormat="1" ht="15.75">
      <c r="A89" s="133"/>
      <c r="B89" s="141"/>
      <c r="C89" s="133"/>
      <c r="D89" s="215"/>
      <c r="E89" s="215"/>
      <c r="F89" s="215"/>
      <c r="G89" s="215"/>
      <c r="H89" s="215"/>
      <c r="I89" s="215"/>
    </row>
    <row r="90" spans="1:9" s="179" customFormat="1" ht="15.75">
      <c r="A90" s="133"/>
      <c r="B90" s="141"/>
      <c r="C90" s="133"/>
      <c r="D90" s="215"/>
      <c r="E90" s="215"/>
      <c r="F90" s="215"/>
      <c r="G90" s="215"/>
      <c r="H90" s="215"/>
      <c r="I90" s="215"/>
    </row>
    <row r="91" spans="1:9" s="179" customFormat="1" ht="15.75">
      <c r="A91" s="133"/>
      <c r="B91" s="141"/>
      <c r="C91" s="133"/>
      <c r="D91" s="215"/>
      <c r="E91" s="215"/>
      <c r="F91" s="215"/>
      <c r="G91" s="215"/>
      <c r="H91" s="215"/>
      <c r="I91" s="215"/>
    </row>
    <row r="92" spans="1:9" s="179" customFormat="1" ht="15.75">
      <c r="A92" s="133"/>
      <c r="B92" s="141"/>
      <c r="C92" s="133"/>
      <c r="D92" s="215"/>
      <c r="E92" s="215"/>
      <c r="F92" s="215"/>
      <c r="G92" s="215"/>
      <c r="H92" s="215"/>
      <c r="I92" s="215"/>
    </row>
    <row r="93" spans="1:9" s="179" customFormat="1" ht="15.75">
      <c r="A93" s="133"/>
      <c r="B93" s="141"/>
      <c r="C93" s="133"/>
      <c r="D93" s="215"/>
      <c r="E93" s="215"/>
      <c r="F93" s="215"/>
      <c r="G93" s="215"/>
      <c r="H93" s="215"/>
      <c r="I93" s="215"/>
    </row>
    <row r="94" spans="1:9" s="179" customFormat="1" ht="15.75">
      <c r="A94" s="133"/>
      <c r="B94" s="141"/>
      <c r="C94" s="133"/>
      <c r="D94" s="215"/>
      <c r="E94" s="215"/>
      <c r="F94" s="215"/>
      <c r="G94" s="215"/>
      <c r="H94" s="215"/>
      <c r="I94" s="215"/>
    </row>
    <row r="95" spans="1:9" s="179" customFormat="1" ht="15.75">
      <c r="A95" s="133"/>
      <c r="B95" s="141"/>
      <c r="C95" s="133"/>
      <c r="D95" s="215"/>
      <c r="E95" s="215"/>
      <c r="F95" s="215"/>
      <c r="G95" s="215"/>
      <c r="H95" s="215"/>
      <c r="I95" s="215"/>
    </row>
    <row r="96" spans="1:9" s="179" customFormat="1" ht="15.75">
      <c r="A96" s="133"/>
      <c r="B96" s="141"/>
      <c r="C96" s="133"/>
      <c r="D96" s="215"/>
      <c r="E96" s="215"/>
      <c r="F96" s="215"/>
      <c r="G96" s="215"/>
      <c r="H96" s="215"/>
      <c r="I96" s="215"/>
    </row>
    <row r="97" spans="1:9" s="179" customFormat="1" ht="15.75">
      <c r="A97" s="133"/>
      <c r="B97" s="141"/>
      <c r="C97" s="133"/>
      <c r="D97" s="215"/>
      <c r="E97" s="215"/>
      <c r="F97" s="215"/>
      <c r="G97" s="215"/>
      <c r="H97" s="215"/>
      <c r="I97" s="215"/>
    </row>
    <row r="98" spans="1:9" s="179" customFormat="1" ht="15.75">
      <c r="A98" s="133"/>
      <c r="B98" s="141"/>
      <c r="C98" s="133"/>
      <c r="D98" s="215"/>
      <c r="E98" s="215"/>
      <c r="F98" s="215"/>
      <c r="G98" s="215"/>
      <c r="H98" s="215"/>
      <c r="I98" s="215"/>
    </row>
    <row r="99" spans="1:9" s="179" customFormat="1" ht="15.75">
      <c r="A99" s="133"/>
      <c r="B99" s="141"/>
      <c r="C99" s="133"/>
      <c r="D99" s="215"/>
      <c r="E99" s="215"/>
      <c r="F99" s="215"/>
      <c r="G99" s="215"/>
      <c r="H99" s="215"/>
      <c r="I99" s="215"/>
    </row>
    <row r="100" spans="1:9" s="179" customFormat="1" ht="15.75">
      <c r="A100" s="133"/>
      <c r="B100" s="141"/>
      <c r="C100" s="133"/>
      <c r="D100" s="215"/>
      <c r="E100" s="215"/>
      <c r="F100" s="215"/>
      <c r="G100" s="215"/>
      <c r="H100" s="215"/>
      <c r="I100" s="215"/>
    </row>
    <row r="101" spans="1:9" s="179" customFormat="1" ht="15.75">
      <c r="A101" s="133"/>
      <c r="B101" s="141"/>
      <c r="C101" s="133"/>
      <c r="D101" s="215"/>
      <c r="E101" s="215"/>
      <c r="F101" s="215"/>
      <c r="G101" s="215"/>
      <c r="H101" s="215"/>
      <c r="I101" s="215"/>
    </row>
    <row r="102" spans="1:9" s="179" customFormat="1" ht="15.75">
      <c r="A102" s="133"/>
      <c r="B102" s="141"/>
      <c r="C102" s="133"/>
      <c r="D102" s="215"/>
      <c r="E102" s="215"/>
      <c r="F102" s="215"/>
      <c r="G102" s="215"/>
      <c r="H102" s="215"/>
      <c r="I102" s="215"/>
    </row>
    <row r="103" spans="1:9" s="179" customFormat="1" ht="15.75">
      <c r="A103" s="133"/>
      <c r="B103" s="141"/>
      <c r="C103" s="133"/>
      <c r="D103" s="215"/>
      <c r="E103" s="215"/>
      <c r="F103" s="215"/>
      <c r="G103" s="215"/>
      <c r="H103" s="215"/>
      <c r="I103" s="215"/>
    </row>
    <row r="104" spans="1:9" s="179" customFormat="1" ht="15.75">
      <c r="A104" s="133"/>
      <c r="B104" s="141"/>
      <c r="C104" s="133"/>
      <c r="D104" s="215"/>
      <c r="E104" s="215"/>
      <c r="F104" s="215"/>
      <c r="G104" s="215"/>
      <c r="H104" s="215"/>
      <c r="I104" s="215"/>
    </row>
    <row r="105" spans="1:9" s="179" customFormat="1" ht="15.75">
      <c r="A105" s="133"/>
      <c r="B105" s="141"/>
      <c r="C105" s="133"/>
      <c r="D105" s="215"/>
      <c r="E105" s="215"/>
      <c r="F105" s="215"/>
      <c r="G105" s="215"/>
      <c r="H105" s="215"/>
      <c r="I105" s="215"/>
    </row>
    <row r="106" spans="1:9" s="179" customFormat="1" ht="15.75">
      <c r="A106" s="133"/>
      <c r="B106" s="141"/>
      <c r="C106" s="133"/>
      <c r="D106" s="215"/>
      <c r="E106" s="215"/>
      <c r="F106" s="215"/>
      <c r="G106" s="215"/>
      <c r="H106" s="215"/>
      <c r="I106" s="215"/>
    </row>
    <row r="107" spans="1:9" s="179" customFormat="1" ht="15.75">
      <c r="A107" s="133"/>
      <c r="B107" s="141"/>
      <c r="C107" s="133"/>
      <c r="D107" s="215"/>
      <c r="E107" s="215"/>
      <c r="F107" s="215"/>
      <c r="G107" s="215"/>
      <c r="H107" s="215"/>
      <c r="I107" s="215"/>
    </row>
    <row r="108" spans="1:9" s="179" customFormat="1" ht="15.75">
      <c r="A108" s="133"/>
      <c r="B108" s="141"/>
      <c r="C108" s="133"/>
      <c r="D108" s="215"/>
      <c r="E108" s="215"/>
      <c r="F108" s="215"/>
      <c r="G108" s="215"/>
      <c r="H108" s="215"/>
      <c r="I108" s="215"/>
    </row>
    <row r="109" spans="1:9" s="179" customFormat="1" ht="15.75">
      <c r="A109" s="133"/>
      <c r="B109" s="141"/>
      <c r="C109" s="133"/>
      <c r="D109" s="215"/>
      <c r="E109" s="215"/>
      <c r="F109" s="215"/>
      <c r="G109" s="215"/>
      <c r="H109" s="215"/>
      <c r="I109" s="215"/>
    </row>
    <row r="110" spans="1:9" s="179" customFormat="1" ht="15.75">
      <c r="A110" s="133"/>
      <c r="B110" s="141"/>
      <c r="C110" s="133"/>
      <c r="D110" s="215"/>
      <c r="E110" s="215"/>
      <c r="F110" s="215"/>
      <c r="G110" s="215"/>
      <c r="H110" s="215"/>
      <c r="I110" s="215"/>
    </row>
    <row r="111" spans="1:9" s="179" customFormat="1" ht="15.75">
      <c r="A111" s="133"/>
      <c r="B111" s="141"/>
      <c r="C111" s="133"/>
      <c r="D111" s="215"/>
      <c r="E111" s="215"/>
      <c r="F111" s="215"/>
      <c r="G111" s="215"/>
      <c r="H111" s="215"/>
      <c r="I111" s="215"/>
    </row>
    <row r="112" spans="1:9" s="179" customFormat="1" ht="15.75">
      <c r="A112" s="133"/>
      <c r="B112" s="141"/>
      <c r="C112" s="133"/>
      <c r="D112" s="215"/>
      <c r="E112" s="215"/>
      <c r="F112" s="215"/>
      <c r="G112" s="215"/>
      <c r="H112" s="215"/>
      <c r="I112" s="215"/>
    </row>
    <row r="113" spans="1:9" s="179" customFormat="1" ht="15.75">
      <c r="A113" s="133"/>
      <c r="B113" s="141"/>
      <c r="C113" s="133"/>
      <c r="D113" s="215"/>
      <c r="E113" s="215"/>
      <c r="F113" s="215"/>
      <c r="G113" s="215"/>
      <c r="H113" s="215"/>
      <c r="I113" s="215"/>
    </row>
    <row r="114" spans="1:9" s="179" customFormat="1" ht="15.75">
      <c r="A114" s="133"/>
      <c r="B114" s="141"/>
      <c r="C114" s="133"/>
      <c r="D114" s="215"/>
      <c r="E114" s="215"/>
      <c r="F114" s="215"/>
      <c r="G114" s="215"/>
      <c r="H114" s="215"/>
      <c r="I114" s="215"/>
    </row>
    <row r="115" spans="1:9" s="179" customFormat="1" ht="15.75">
      <c r="A115" s="133"/>
      <c r="B115" s="141"/>
      <c r="C115" s="133"/>
      <c r="D115" s="215"/>
      <c r="E115" s="215"/>
      <c r="F115" s="215"/>
      <c r="G115" s="215"/>
      <c r="H115" s="215"/>
      <c r="I115" s="215"/>
    </row>
    <row r="116" spans="1:9" s="179" customFormat="1" ht="15.75">
      <c r="A116" s="133"/>
      <c r="B116" s="141"/>
      <c r="C116" s="133"/>
      <c r="D116" s="215"/>
      <c r="E116" s="215"/>
      <c r="F116" s="215"/>
      <c r="G116" s="215"/>
      <c r="H116" s="215"/>
      <c r="I116" s="215"/>
    </row>
    <row r="117" spans="1:9" s="179" customFormat="1" ht="15.75">
      <c r="A117" s="133"/>
      <c r="B117" s="141"/>
      <c r="C117" s="133"/>
      <c r="D117" s="215"/>
      <c r="E117" s="215"/>
      <c r="F117" s="215"/>
      <c r="G117" s="215"/>
      <c r="H117" s="215"/>
      <c r="I117" s="215"/>
    </row>
    <row r="118" spans="1:9" s="179" customFormat="1" ht="15.75">
      <c r="A118" s="133"/>
      <c r="B118" s="141"/>
      <c r="C118" s="133"/>
      <c r="D118" s="215"/>
      <c r="E118" s="215"/>
      <c r="F118" s="215"/>
      <c r="G118" s="215"/>
      <c r="H118" s="215"/>
      <c r="I118" s="215"/>
    </row>
    <row r="119" spans="1:9" s="179" customFormat="1" ht="15.75">
      <c r="A119" s="133"/>
      <c r="B119" s="141"/>
      <c r="C119" s="133"/>
      <c r="D119" s="215"/>
      <c r="E119" s="215"/>
      <c r="F119" s="215"/>
      <c r="G119" s="215"/>
      <c r="H119" s="215"/>
      <c r="I119" s="215"/>
    </row>
    <row r="120" spans="4:9" ht="15.75">
      <c r="D120" s="215"/>
      <c r="E120" s="215"/>
      <c r="F120" s="215"/>
      <c r="G120" s="215"/>
      <c r="H120" s="215"/>
      <c r="I120" s="215"/>
    </row>
    <row r="121" spans="4:9" ht="15.75">
      <c r="D121" s="215"/>
      <c r="E121" s="215"/>
      <c r="F121" s="215"/>
      <c r="G121" s="215"/>
      <c r="H121" s="215"/>
      <c r="I121" s="215"/>
    </row>
    <row r="122" spans="4:9" ht="15.75">
      <c r="D122" s="215"/>
      <c r="E122" s="215"/>
      <c r="F122" s="215"/>
      <c r="G122" s="215"/>
      <c r="H122" s="215"/>
      <c r="I122" s="215"/>
    </row>
    <row r="123" spans="4:9" ht="15.75">
      <c r="D123" s="215"/>
      <c r="E123" s="215"/>
      <c r="F123" s="215"/>
      <c r="G123" s="215"/>
      <c r="H123" s="215"/>
      <c r="I123" s="215"/>
    </row>
    <row r="124" spans="4:9" ht="15.75">
      <c r="D124" s="215"/>
      <c r="E124" s="215"/>
      <c r="F124" s="215"/>
      <c r="G124" s="215"/>
      <c r="H124" s="215"/>
      <c r="I124" s="215"/>
    </row>
    <row r="125" spans="4:9" ht="15.75">
      <c r="D125" s="215"/>
      <c r="E125" s="215"/>
      <c r="F125" s="215"/>
      <c r="G125" s="215"/>
      <c r="H125" s="215"/>
      <c r="I125" s="215"/>
    </row>
    <row r="126" spans="4:9" ht="15.75">
      <c r="D126" s="215"/>
      <c r="E126" s="215"/>
      <c r="F126" s="215"/>
      <c r="G126" s="215"/>
      <c r="H126" s="215"/>
      <c r="I126" s="215"/>
    </row>
    <row r="127" spans="4:9" ht="15.75">
      <c r="D127" s="215"/>
      <c r="E127" s="215"/>
      <c r="F127" s="215"/>
      <c r="G127" s="215"/>
      <c r="H127" s="215"/>
      <c r="I127" s="215"/>
    </row>
    <row r="128" spans="4:9" ht="15.75">
      <c r="D128" s="215"/>
      <c r="E128" s="215"/>
      <c r="F128" s="215"/>
      <c r="G128" s="215"/>
      <c r="H128" s="215"/>
      <c r="I128" s="215"/>
    </row>
    <row r="129" spans="4:9" s="133" customFormat="1" ht="15.75">
      <c r="D129" s="215"/>
      <c r="E129" s="215"/>
      <c r="F129" s="215"/>
      <c r="G129" s="215"/>
      <c r="H129" s="215"/>
      <c r="I129" s="215"/>
    </row>
    <row r="130" spans="4:9" s="133" customFormat="1" ht="15.75">
      <c r="D130" s="215"/>
      <c r="E130" s="215"/>
      <c r="F130" s="215"/>
      <c r="G130" s="215"/>
      <c r="H130" s="215"/>
      <c r="I130" s="215"/>
    </row>
    <row r="131" spans="4:9" s="133" customFormat="1" ht="15.75">
      <c r="D131" s="215"/>
      <c r="E131" s="215"/>
      <c r="F131" s="215"/>
      <c r="G131" s="215"/>
      <c r="H131" s="215"/>
      <c r="I131" s="215"/>
    </row>
    <row r="132" spans="4:9" s="133" customFormat="1" ht="15.75">
      <c r="D132" s="215"/>
      <c r="E132" s="215"/>
      <c r="F132" s="215"/>
      <c r="G132" s="215"/>
      <c r="H132" s="215"/>
      <c r="I132" s="215"/>
    </row>
    <row r="133" spans="4:9" s="133" customFormat="1" ht="15.75">
      <c r="D133" s="215"/>
      <c r="E133" s="215"/>
      <c r="F133" s="215"/>
      <c r="G133" s="215"/>
      <c r="H133" s="215"/>
      <c r="I133" s="215"/>
    </row>
    <row r="134" spans="4:9" s="133" customFormat="1" ht="15.75">
      <c r="D134" s="215"/>
      <c r="E134" s="215"/>
      <c r="F134" s="215"/>
      <c r="G134" s="215"/>
      <c r="H134" s="215"/>
      <c r="I134" s="215"/>
    </row>
    <row r="135" spans="4:9" s="133" customFormat="1" ht="15.75">
      <c r="D135" s="215"/>
      <c r="E135" s="215"/>
      <c r="F135" s="215"/>
      <c r="G135" s="215"/>
      <c r="H135" s="215"/>
      <c r="I135" s="215"/>
    </row>
    <row r="136" spans="4:9" s="133" customFormat="1" ht="15.75">
      <c r="D136" s="215"/>
      <c r="E136" s="215"/>
      <c r="F136" s="215"/>
      <c r="G136" s="215"/>
      <c r="H136" s="215"/>
      <c r="I136" s="215"/>
    </row>
    <row r="137" spans="4:9" s="133" customFormat="1" ht="15.75">
      <c r="D137" s="215"/>
      <c r="E137" s="215"/>
      <c r="F137" s="215"/>
      <c r="G137" s="215"/>
      <c r="H137" s="215"/>
      <c r="I137" s="215"/>
    </row>
    <row r="138" spans="4:9" s="133" customFormat="1" ht="15.75">
      <c r="D138" s="215"/>
      <c r="E138" s="215"/>
      <c r="F138" s="215"/>
      <c r="G138" s="215"/>
      <c r="H138" s="215"/>
      <c r="I138" s="215"/>
    </row>
    <row r="139" spans="4:9" s="133" customFormat="1" ht="15.75">
      <c r="D139" s="215"/>
      <c r="E139" s="215"/>
      <c r="F139" s="215"/>
      <c r="G139" s="215"/>
      <c r="H139" s="215"/>
      <c r="I139" s="215"/>
    </row>
    <row r="140" spans="4:9" s="133" customFormat="1" ht="15.75">
      <c r="D140" s="215"/>
      <c r="E140" s="215"/>
      <c r="F140" s="215"/>
      <c r="G140" s="215"/>
      <c r="H140" s="215"/>
      <c r="I140" s="215"/>
    </row>
    <row r="141" spans="4:9" s="133" customFormat="1" ht="15.75">
      <c r="D141" s="215"/>
      <c r="E141" s="215"/>
      <c r="F141" s="215"/>
      <c r="G141" s="215"/>
      <c r="H141" s="215"/>
      <c r="I141" s="215"/>
    </row>
    <row r="142" spans="4:9" s="133" customFormat="1" ht="15.75">
      <c r="D142" s="215"/>
      <c r="E142" s="215"/>
      <c r="F142" s="215"/>
      <c r="G142" s="215"/>
      <c r="H142" s="215"/>
      <c r="I142" s="215"/>
    </row>
    <row r="143" spans="4:9" s="133" customFormat="1" ht="15.75">
      <c r="D143" s="215"/>
      <c r="E143" s="215"/>
      <c r="F143" s="215"/>
      <c r="G143" s="215"/>
      <c r="H143" s="215"/>
      <c r="I143" s="215"/>
    </row>
    <row r="144" spans="4:9" s="133" customFormat="1" ht="15.75">
      <c r="D144" s="215"/>
      <c r="E144" s="215"/>
      <c r="F144" s="215"/>
      <c r="G144" s="215"/>
      <c r="H144" s="215"/>
      <c r="I144" s="215"/>
    </row>
    <row r="145" spans="4:9" s="133" customFormat="1" ht="15.75">
      <c r="D145" s="215"/>
      <c r="E145" s="215"/>
      <c r="F145" s="215"/>
      <c r="G145" s="215"/>
      <c r="H145" s="215"/>
      <c r="I145" s="215"/>
    </row>
    <row r="146" spans="4:9" s="133" customFormat="1" ht="15.75">
      <c r="D146" s="215"/>
      <c r="E146" s="215"/>
      <c r="F146" s="215"/>
      <c r="G146" s="215"/>
      <c r="H146" s="215"/>
      <c r="I146" s="215"/>
    </row>
    <row r="147" spans="4:9" s="133" customFormat="1" ht="15.75">
      <c r="D147" s="215"/>
      <c r="E147" s="215"/>
      <c r="F147" s="215"/>
      <c r="G147" s="215"/>
      <c r="H147" s="215"/>
      <c r="I147" s="215"/>
    </row>
    <row r="148" spans="4:9" s="133" customFormat="1" ht="15.75">
      <c r="D148" s="215"/>
      <c r="E148" s="215"/>
      <c r="F148" s="215"/>
      <c r="G148" s="215"/>
      <c r="H148" s="215"/>
      <c r="I148" s="215"/>
    </row>
    <row r="149" spans="4:9" s="133" customFormat="1" ht="15.75">
      <c r="D149" s="215"/>
      <c r="E149" s="215"/>
      <c r="F149" s="215"/>
      <c r="G149" s="215"/>
      <c r="H149" s="215"/>
      <c r="I149" s="215"/>
    </row>
    <row r="150" spans="4:9" s="133" customFormat="1" ht="15.75">
      <c r="D150" s="215"/>
      <c r="E150" s="215"/>
      <c r="F150" s="215"/>
      <c r="G150" s="215"/>
      <c r="H150" s="215"/>
      <c r="I150" s="215"/>
    </row>
    <row r="151" spans="4:9" s="133" customFormat="1" ht="15.75">
      <c r="D151" s="215"/>
      <c r="E151" s="215"/>
      <c r="F151" s="215"/>
      <c r="G151" s="215"/>
      <c r="H151" s="215"/>
      <c r="I151" s="215"/>
    </row>
    <row r="152" spans="4:9" s="133" customFormat="1" ht="15.75">
      <c r="D152" s="215"/>
      <c r="E152" s="215"/>
      <c r="F152" s="215"/>
      <c r="G152" s="215"/>
      <c r="H152" s="215"/>
      <c r="I152" s="215"/>
    </row>
    <row r="153" spans="4:9" s="133" customFormat="1" ht="15.75">
      <c r="D153" s="215"/>
      <c r="E153" s="215"/>
      <c r="F153" s="215"/>
      <c r="G153" s="215"/>
      <c r="H153" s="215"/>
      <c r="I153" s="215"/>
    </row>
    <row r="154" spans="4:9" s="133" customFormat="1" ht="15.75">
      <c r="D154" s="215"/>
      <c r="E154" s="215"/>
      <c r="F154" s="215"/>
      <c r="G154" s="215"/>
      <c r="H154" s="215"/>
      <c r="I154" s="215"/>
    </row>
    <row r="155" spans="4:9" s="133" customFormat="1" ht="15.75">
      <c r="D155" s="215"/>
      <c r="E155" s="215"/>
      <c r="F155" s="215"/>
      <c r="G155" s="215"/>
      <c r="H155" s="215"/>
      <c r="I155" s="215"/>
    </row>
    <row r="156" spans="4:9" s="133" customFormat="1" ht="15.75">
      <c r="D156" s="215"/>
      <c r="E156" s="215"/>
      <c r="F156" s="215"/>
      <c r="G156" s="215"/>
      <c r="H156" s="215"/>
      <c r="I156" s="215"/>
    </row>
    <row r="157" spans="4:9" s="133" customFormat="1" ht="15.75">
      <c r="D157" s="215"/>
      <c r="E157" s="215"/>
      <c r="F157" s="215"/>
      <c r="G157" s="215"/>
      <c r="H157" s="215"/>
      <c r="I157" s="215"/>
    </row>
    <row r="158" spans="4:9" s="133" customFormat="1" ht="15.75">
      <c r="D158" s="215"/>
      <c r="E158" s="215"/>
      <c r="F158" s="215"/>
      <c r="G158" s="215"/>
      <c r="H158" s="215"/>
      <c r="I158" s="215"/>
    </row>
    <row r="159" spans="4:9" s="133" customFormat="1" ht="15.75">
      <c r="D159" s="215"/>
      <c r="E159" s="215"/>
      <c r="F159" s="215"/>
      <c r="G159" s="215"/>
      <c r="H159" s="215"/>
      <c r="I159" s="215"/>
    </row>
    <row r="160" spans="4:9" s="133" customFormat="1" ht="15.75">
      <c r="D160" s="215"/>
      <c r="E160" s="215"/>
      <c r="F160" s="215"/>
      <c r="G160" s="215"/>
      <c r="H160" s="215"/>
      <c r="I160" s="215"/>
    </row>
    <row r="161" spans="4:9" s="133" customFormat="1" ht="15.75">
      <c r="D161" s="215"/>
      <c r="E161" s="215"/>
      <c r="F161" s="215"/>
      <c r="G161" s="215"/>
      <c r="H161" s="215"/>
      <c r="I161" s="215"/>
    </row>
    <row r="162" spans="4:9" s="133" customFormat="1" ht="15.75">
      <c r="D162" s="215"/>
      <c r="E162" s="215"/>
      <c r="F162" s="215"/>
      <c r="G162" s="215"/>
      <c r="H162" s="215"/>
      <c r="I162" s="215"/>
    </row>
    <row r="163" spans="4:9" s="133" customFormat="1" ht="15.75">
      <c r="D163" s="215"/>
      <c r="E163" s="215"/>
      <c r="F163" s="215"/>
      <c r="G163" s="215"/>
      <c r="H163" s="215"/>
      <c r="I163" s="215"/>
    </row>
    <row r="164" spans="4:9" s="133" customFormat="1" ht="15.75">
      <c r="D164" s="215"/>
      <c r="E164" s="215"/>
      <c r="F164" s="215"/>
      <c r="G164" s="215"/>
      <c r="H164" s="215"/>
      <c r="I164" s="215"/>
    </row>
    <row r="165" spans="4:9" s="133" customFormat="1" ht="15.75">
      <c r="D165" s="215"/>
      <c r="E165" s="215"/>
      <c r="F165" s="215"/>
      <c r="G165" s="215"/>
      <c r="H165" s="215"/>
      <c r="I165" s="215"/>
    </row>
    <row r="166" spans="4:9" s="133" customFormat="1" ht="15.75">
      <c r="D166" s="215"/>
      <c r="E166" s="215"/>
      <c r="F166" s="215"/>
      <c r="G166" s="215"/>
      <c r="H166" s="215"/>
      <c r="I166" s="215"/>
    </row>
    <row r="167" spans="4:9" s="133" customFormat="1" ht="15.75">
      <c r="D167" s="215"/>
      <c r="E167" s="215"/>
      <c r="F167" s="215"/>
      <c r="G167" s="215"/>
      <c r="H167" s="215"/>
      <c r="I167" s="215"/>
    </row>
    <row r="168" spans="4:9" s="133" customFormat="1" ht="15.75">
      <c r="D168" s="215"/>
      <c r="E168" s="215"/>
      <c r="F168" s="215"/>
      <c r="G168" s="215"/>
      <c r="H168" s="215"/>
      <c r="I168" s="215"/>
    </row>
    <row r="169" spans="4:9" s="133" customFormat="1" ht="15.75">
      <c r="D169" s="215"/>
      <c r="E169" s="215"/>
      <c r="F169" s="215"/>
      <c r="G169" s="215"/>
      <c r="H169" s="215"/>
      <c r="I169" s="215"/>
    </row>
    <row r="170" spans="4:9" s="133" customFormat="1" ht="15.75">
      <c r="D170" s="215"/>
      <c r="E170" s="215"/>
      <c r="F170" s="215"/>
      <c r="G170" s="215"/>
      <c r="H170" s="215"/>
      <c r="I170" s="215"/>
    </row>
    <row r="171" spans="4:9" s="133" customFormat="1" ht="15.75">
      <c r="D171" s="215"/>
      <c r="E171" s="215"/>
      <c r="F171" s="215"/>
      <c r="G171" s="215"/>
      <c r="H171" s="215"/>
      <c r="I171" s="215"/>
    </row>
    <row r="172" spans="4:9" s="133" customFormat="1" ht="15.75">
      <c r="D172" s="215"/>
      <c r="E172" s="215"/>
      <c r="F172" s="215"/>
      <c r="G172" s="215"/>
      <c r="H172" s="215"/>
      <c r="I172" s="215"/>
    </row>
    <row r="173" spans="4:9" s="133" customFormat="1" ht="15.75">
      <c r="D173" s="215"/>
      <c r="E173" s="215"/>
      <c r="F173" s="215"/>
      <c r="G173" s="215"/>
      <c r="H173" s="215"/>
      <c r="I173" s="215"/>
    </row>
    <row r="174" spans="4:9" s="133" customFormat="1" ht="15.75">
      <c r="D174" s="215"/>
      <c r="E174" s="215"/>
      <c r="F174" s="215"/>
      <c r="G174" s="215"/>
      <c r="H174" s="215"/>
      <c r="I174" s="215"/>
    </row>
    <row r="175" spans="4:9" s="133" customFormat="1" ht="15.75">
      <c r="D175" s="215"/>
      <c r="E175" s="215"/>
      <c r="F175" s="215"/>
      <c r="G175" s="215"/>
      <c r="H175" s="215"/>
      <c r="I175" s="215"/>
    </row>
    <row r="176" spans="4:9" s="133" customFormat="1" ht="15.75">
      <c r="D176" s="215"/>
      <c r="E176" s="215"/>
      <c r="F176" s="215"/>
      <c r="G176" s="215"/>
      <c r="H176" s="215"/>
      <c r="I176" s="215"/>
    </row>
    <row r="177" spans="4:9" s="133" customFormat="1" ht="15.75">
      <c r="D177" s="215"/>
      <c r="E177" s="215"/>
      <c r="F177" s="215"/>
      <c r="G177" s="215"/>
      <c r="H177" s="215"/>
      <c r="I177" s="215"/>
    </row>
    <row r="178" spans="4:9" s="133" customFormat="1" ht="15.75">
      <c r="D178" s="215"/>
      <c r="E178" s="215"/>
      <c r="F178" s="215"/>
      <c r="G178" s="215"/>
      <c r="H178" s="215"/>
      <c r="I178" s="215"/>
    </row>
    <row r="179" spans="4:9" s="133" customFormat="1" ht="15.75">
      <c r="D179" s="215"/>
      <c r="E179" s="215"/>
      <c r="F179" s="215"/>
      <c r="G179" s="215"/>
      <c r="H179" s="215"/>
      <c r="I179" s="215"/>
    </row>
    <row r="180" spans="4:9" s="133" customFormat="1" ht="15.75">
      <c r="D180" s="215"/>
      <c r="E180" s="215"/>
      <c r="F180" s="215"/>
      <c r="G180" s="215"/>
      <c r="H180" s="215"/>
      <c r="I180" s="215"/>
    </row>
    <row r="181" spans="4:9" s="133" customFormat="1" ht="15.75">
      <c r="D181" s="215"/>
      <c r="E181" s="215"/>
      <c r="F181" s="215"/>
      <c r="G181" s="215"/>
      <c r="H181" s="215"/>
      <c r="I181" s="215"/>
    </row>
    <row r="182" spans="4:9" s="133" customFormat="1" ht="15.75">
      <c r="D182" s="215"/>
      <c r="E182" s="215"/>
      <c r="F182" s="215"/>
      <c r="G182" s="215"/>
      <c r="H182" s="215"/>
      <c r="I182" s="215"/>
    </row>
    <row r="183" spans="4:9" s="133" customFormat="1" ht="15.75">
      <c r="D183" s="215"/>
      <c r="E183" s="215"/>
      <c r="F183" s="215"/>
      <c r="G183" s="215"/>
      <c r="H183" s="215"/>
      <c r="I183" s="215"/>
    </row>
    <row r="184" spans="4:9" s="133" customFormat="1" ht="15.75">
      <c r="D184" s="215"/>
      <c r="E184" s="215"/>
      <c r="F184" s="215"/>
      <c r="G184" s="215"/>
      <c r="H184" s="215"/>
      <c r="I184" s="215"/>
    </row>
    <row r="185" spans="4:9" s="133" customFormat="1" ht="15.75">
      <c r="D185" s="215"/>
      <c r="E185" s="215"/>
      <c r="F185" s="215"/>
      <c r="G185" s="215"/>
      <c r="H185" s="215"/>
      <c r="I185" s="215"/>
    </row>
    <row r="186" spans="4:9" s="133" customFormat="1" ht="15.75">
      <c r="D186" s="215"/>
      <c r="E186" s="215"/>
      <c r="F186" s="215"/>
      <c r="G186" s="215"/>
      <c r="H186" s="215"/>
      <c r="I186" s="215"/>
    </row>
    <row r="187" spans="4:9" s="133" customFormat="1" ht="15.75">
      <c r="D187" s="215"/>
      <c r="E187" s="215"/>
      <c r="F187" s="215"/>
      <c r="G187" s="215"/>
      <c r="H187" s="215"/>
      <c r="I187" s="215"/>
    </row>
    <row r="188" spans="4:9" s="133" customFormat="1" ht="15.75">
      <c r="D188" s="215"/>
      <c r="E188" s="215"/>
      <c r="F188" s="215"/>
      <c r="G188" s="215"/>
      <c r="H188" s="215"/>
      <c r="I188" s="215"/>
    </row>
    <row r="189" spans="4:9" s="133" customFormat="1" ht="15.75">
      <c r="D189" s="215"/>
      <c r="E189" s="215"/>
      <c r="F189" s="215"/>
      <c r="G189" s="215"/>
      <c r="H189" s="215"/>
      <c r="I189" s="215"/>
    </row>
    <row r="190" spans="4:9" s="133" customFormat="1" ht="15.75">
      <c r="D190" s="215"/>
      <c r="E190" s="215"/>
      <c r="F190" s="215"/>
      <c r="G190" s="215"/>
      <c r="H190" s="215"/>
      <c r="I190" s="215"/>
    </row>
    <row r="191" spans="4:9" s="133" customFormat="1" ht="15.75">
      <c r="D191" s="215"/>
      <c r="E191" s="215"/>
      <c r="F191" s="215"/>
      <c r="G191" s="215"/>
      <c r="H191" s="215"/>
      <c r="I191" s="215"/>
    </row>
    <row r="192" spans="4:9" s="133" customFormat="1" ht="15.75">
      <c r="D192" s="215"/>
      <c r="E192" s="215"/>
      <c r="F192" s="215"/>
      <c r="G192" s="215"/>
      <c r="H192" s="215"/>
      <c r="I192" s="215"/>
    </row>
    <row r="193" spans="4:9" s="133" customFormat="1" ht="15.75">
      <c r="D193" s="215"/>
      <c r="E193" s="215"/>
      <c r="F193" s="215"/>
      <c r="G193" s="215"/>
      <c r="H193" s="215"/>
      <c r="I193" s="215"/>
    </row>
    <row r="194" spans="4:9" s="133" customFormat="1" ht="15.75">
      <c r="D194" s="215"/>
      <c r="E194" s="215"/>
      <c r="F194" s="215"/>
      <c r="G194" s="215"/>
      <c r="H194" s="215"/>
      <c r="I194" s="215"/>
    </row>
    <row r="195" spans="4:9" s="133" customFormat="1" ht="15.75">
      <c r="D195" s="215"/>
      <c r="E195" s="215"/>
      <c r="F195" s="215"/>
      <c r="G195" s="215"/>
      <c r="H195" s="215"/>
      <c r="I195" s="215"/>
    </row>
    <row r="196" spans="4:9" s="133" customFormat="1" ht="15.75">
      <c r="D196" s="215"/>
      <c r="E196" s="215"/>
      <c r="F196" s="215"/>
      <c r="G196" s="215"/>
      <c r="H196" s="215"/>
      <c r="I196" s="215"/>
    </row>
    <row r="197" spans="4:9" s="133" customFormat="1" ht="15.75">
      <c r="D197" s="215"/>
      <c r="E197" s="215"/>
      <c r="F197" s="215"/>
      <c r="G197" s="215"/>
      <c r="H197" s="215"/>
      <c r="I197" s="215"/>
    </row>
    <row r="198" spans="4:9" s="133" customFormat="1" ht="15.75">
      <c r="D198" s="215"/>
      <c r="E198" s="215"/>
      <c r="F198" s="215"/>
      <c r="G198" s="215"/>
      <c r="H198" s="215"/>
      <c r="I198" s="215"/>
    </row>
    <row r="199" spans="4:9" s="133" customFormat="1" ht="15.75">
      <c r="D199" s="215"/>
      <c r="E199" s="215"/>
      <c r="F199" s="215"/>
      <c r="G199" s="215"/>
      <c r="H199" s="215"/>
      <c r="I199" s="215"/>
    </row>
    <row r="200" spans="4:9" s="133" customFormat="1" ht="15.75">
      <c r="D200" s="215"/>
      <c r="E200" s="215"/>
      <c r="F200" s="215"/>
      <c r="G200" s="215"/>
      <c r="H200" s="215"/>
      <c r="I200" s="215"/>
    </row>
    <row r="201" spans="4:9" s="133" customFormat="1" ht="15.75">
      <c r="D201" s="215"/>
      <c r="E201" s="215"/>
      <c r="F201" s="215"/>
      <c r="G201" s="215"/>
      <c r="H201" s="215"/>
      <c r="I201" s="215"/>
    </row>
    <row r="202" spans="4:9" s="133" customFormat="1" ht="15.75">
      <c r="D202" s="215"/>
      <c r="E202" s="215"/>
      <c r="F202" s="215"/>
      <c r="G202" s="215"/>
      <c r="H202" s="215"/>
      <c r="I202" s="215"/>
    </row>
    <row r="203" spans="4:9" s="133" customFormat="1" ht="15.75">
      <c r="D203" s="215"/>
      <c r="E203" s="215"/>
      <c r="F203" s="215"/>
      <c r="G203" s="215"/>
      <c r="H203" s="215"/>
      <c r="I203" s="215"/>
    </row>
    <row r="204" spans="4:9" s="133" customFormat="1" ht="15.75">
      <c r="D204" s="215"/>
      <c r="E204" s="215"/>
      <c r="F204" s="215"/>
      <c r="G204" s="215"/>
      <c r="H204" s="215"/>
      <c r="I204" s="215"/>
    </row>
    <row r="205" spans="4:9" s="133" customFormat="1" ht="15.75">
      <c r="D205" s="215"/>
      <c r="E205" s="215"/>
      <c r="F205" s="215"/>
      <c r="G205" s="215"/>
      <c r="H205" s="215"/>
      <c r="I205" s="215"/>
    </row>
    <row r="206" spans="4:9" s="133" customFormat="1" ht="15.75">
      <c r="D206" s="215"/>
      <c r="E206" s="215"/>
      <c r="F206" s="215"/>
      <c r="G206" s="215"/>
      <c r="H206" s="215"/>
      <c r="I206" s="215"/>
    </row>
    <row r="207" spans="4:9" s="133" customFormat="1" ht="15.75">
      <c r="D207" s="215"/>
      <c r="E207" s="215"/>
      <c r="F207" s="215"/>
      <c r="G207" s="215"/>
      <c r="H207" s="215"/>
      <c r="I207" s="215"/>
    </row>
    <row r="208" spans="4:9" s="133" customFormat="1" ht="15.75">
      <c r="D208" s="215"/>
      <c r="E208" s="215"/>
      <c r="F208" s="215"/>
      <c r="G208" s="215"/>
      <c r="H208" s="215"/>
      <c r="I208" s="215"/>
    </row>
    <row r="209" spans="4:9" s="133" customFormat="1" ht="15.75">
      <c r="D209" s="215"/>
      <c r="E209" s="215"/>
      <c r="F209" s="215"/>
      <c r="G209" s="215"/>
      <c r="H209" s="215"/>
      <c r="I209" s="215"/>
    </row>
    <row r="210" spans="4:9" s="133" customFormat="1" ht="15.75">
      <c r="D210" s="215"/>
      <c r="E210" s="215"/>
      <c r="F210" s="215"/>
      <c r="G210" s="215"/>
      <c r="H210" s="215"/>
      <c r="I210" s="215"/>
    </row>
    <row r="211" spans="4:9" s="133" customFormat="1" ht="15.75">
      <c r="D211" s="215"/>
      <c r="E211" s="215"/>
      <c r="F211" s="215"/>
      <c r="G211" s="215"/>
      <c r="H211" s="215"/>
      <c r="I211" s="215"/>
    </row>
    <row r="212" spans="4:9" s="133" customFormat="1" ht="15.75">
      <c r="D212" s="215"/>
      <c r="E212" s="215"/>
      <c r="F212" s="215"/>
      <c r="G212" s="215"/>
      <c r="H212" s="215"/>
      <c r="I212" s="215"/>
    </row>
    <row r="213" spans="4:9" s="133" customFormat="1" ht="15.75">
      <c r="D213" s="215"/>
      <c r="E213" s="215"/>
      <c r="F213" s="215"/>
      <c r="G213" s="215"/>
      <c r="H213" s="215"/>
      <c r="I213" s="215"/>
    </row>
    <row r="214" spans="4:9" s="133" customFormat="1" ht="15.75">
      <c r="D214" s="215"/>
      <c r="E214" s="215"/>
      <c r="F214" s="215"/>
      <c r="G214" s="215"/>
      <c r="H214" s="215"/>
      <c r="I214" s="215"/>
    </row>
    <row r="215" spans="4:9" s="133" customFormat="1" ht="15.75">
      <c r="D215" s="215"/>
      <c r="E215" s="215"/>
      <c r="F215" s="215"/>
      <c r="G215" s="215"/>
      <c r="H215" s="215"/>
      <c r="I215" s="215"/>
    </row>
    <row r="216" spans="4:9" s="133" customFormat="1" ht="15.75">
      <c r="D216" s="215"/>
      <c r="E216" s="215"/>
      <c r="F216" s="215"/>
      <c r="G216" s="215"/>
      <c r="H216" s="215"/>
      <c r="I216" s="215"/>
    </row>
    <row r="217" spans="4:9" s="133" customFormat="1" ht="15.75">
      <c r="D217" s="215"/>
      <c r="E217" s="215"/>
      <c r="F217" s="215"/>
      <c r="G217" s="215"/>
      <c r="H217" s="215"/>
      <c r="I217" s="215"/>
    </row>
    <row r="218" spans="4:9" s="133" customFormat="1" ht="15.75">
      <c r="D218" s="215"/>
      <c r="E218" s="215"/>
      <c r="F218" s="215"/>
      <c r="G218" s="215"/>
      <c r="H218" s="215"/>
      <c r="I218" s="215"/>
    </row>
    <row r="219" spans="4:9" s="133" customFormat="1" ht="15.75">
      <c r="D219" s="215"/>
      <c r="E219" s="215"/>
      <c r="F219" s="215"/>
      <c r="G219" s="215"/>
      <c r="H219" s="215"/>
      <c r="I219" s="215"/>
    </row>
    <row r="220" spans="4:9" s="133" customFormat="1" ht="15.75">
      <c r="D220" s="215"/>
      <c r="E220" s="215"/>
      <c r="F220" s="215"/>
      <c r="G220" s="215"/>
      <c r="H220" s="215"/>
      <c r="I220" s="215"/>
    </row>
    <row r="221" spans="4:9" s="133" customFormat="1" ht="15.75">
      <c r="D221" s="215"/>
      <c r="E221" s="215"/>
      <c r="F221" s="215"/>
      <c r="G221" s="215"/>
      <c r="H221" s="215"/>
      <c r="I221" s="215"/>
    </row>
    <row r="222" spans="4:9" s="133" customFormat="1" ht="15.75">
      <c r="D222" s="215"/>
      <c r="E222" s="215"/>
      <c r="F222" s="215"/>
      <c r="G222" s="215"/>
      <c r="H222" s="215"/>
      <c r="I222" s="215"/>
    </row>
    <row r="223" spans="4:9" s="133" customFormat="1" ht="15.75">
      <c r="D223" s="215"/>
      <c r="E223" s="215"/>
      <c r="F223" s="215"/>
      <c r="G223" s="215"/>
      <c r="H223" s="215"/>
      <c r="I223" s="215"/>
    </row>
    <row r="224" spans="4:9" s="133" customFormat="1" ht="15.75">
      <c r="D224" s="215"/>
      <c r="E224" s="215"/>
      <c r="F224" s="215"/>
      <c r="G224" s="215"/>
      <c r="H224" s="215"/>
      <c r="I224" s="215"/>
    </row>
    <row r="225" spans="4:9" s="133" customFormat="1" ht="15.75">
      <c r="D225" s="215"/>
      <c r="E225" s="215"/>
      <c r="F225" s="215"/>
      <c r="G225" s="215"/>
      <c r="H225" s="215"/>
      <c r="I225" s="215"/>
    </row>
    <row r="226" spans="4:9" s="133" customFormat="1" ht="15.75">
      <c r="D226" s="215"/>
      <c r="E226" s="215"/>
      <c r="F226" s="215"/>
      <c r="G226" s="215"/>
      <c r="H226" s="215"/>
      <c r="I226" s="215"/>
    </row>
    <row r="227" spans="4:9" s="133" customFormat="1" ht="15.75">
      <c r="D227" s="215"/>
      <c r="E227" s="215"/>
      <c r="F227" s="215"/>
      <c r="G227" s="215"/>
      <c r="H227" s="215"/>
      <c r="I227" s="215"/>
    </row>
    <row r="228" spans="4:9" s="133" customFormat="1" ht="15.75">
      <c r="D228" s="215"/>
      <c r="E228" s="215"/>
      <c r="F228" s="215"/>
      <c r="G228" s="215"/>
      <c r="H228" s="215"/>
      <c r="I228" s="215"/>
    </row>
    <row r="229" spans="4:9" s="133" customFormat="1" ht="15.75">
      <c r="D229" s="215"/>
      <c r="E229" s="215"/>
      <c r="F229" s="215"/>
      <c r="G229" s="215"/>
      <c r="H229" s="215"/>
      <c r="I229" s="215"/>
    </row>
    <row r="230" spans="4:9" s="133" customFormat="1" ht="15.75">
      <c r="D230" s="215"/>
      <c r="E230" s="215"/>
      <c r="F230" s="215"/>
      <c r="G230" s="215"/>
      <c r="H230" s="215"/>
      <c r="I230" s="215"/>
    </row>
    <row r="231" spans="4:9" s="133" customFormat="1" ht="15.75">
      <c r="D231" s="215"/>
      <c r="E231" s="215"/>
      <c r="F231" s="215"/>
      <c r="G231" s="215"/>
      <c r="H231" s="215"/>
      <c r="I231" s="215"/>
    </row>
    <row r="232" spans="4:9" s="133" customFormat="1" ht="15.75">
      <c r="D232" s="215"/>
      <c r="E232" s="215"/>
      <c r="F232" s="215"/>
      <c r="G232" s="215"/>
      <c r="H232" s="215"/>
      <c r="I232" s="215"/>
    </row>
    <row r="233" spans="4:9" s="133" customFormat="1" ht="15.75">
      <c r="D233" s="215"/>
      <c r="E233" s="215"/>
      <c r="F233" s="215"/>
      <c r="G233" s="215"/>
      <c r="H233" s="215"/>
      <c r="I233" s="215"/>
    </row>
    <row r="234" spans="4:9" s="133" customFormat="1" ht="15.75">
      <c r="D234" s="215"/>
      <c r="E234" s="215"/>
      <c r="F234" s="215"/>
      <c r="G234" s="215"/>
      <c r="H234" s="215"/>
      <c r="I234" s="215"/>
    </row>
    <row r="235" spans="4:9" s="133" customFormat="1" ht="15.75">
      <c r="D235" s="215"/>
      <c r="E235" s="215"/>
      <c r="F235" s="215"/>
      <c r="G235" s="215"/>
      <c r="H235" s="215"/>
      <c r="I235" s="215"/>
    </row>
    <row r="236" spans="4:9" s="133" customFormat="1" ht="15.75">
      <c r="D236" s="215"/>
      <c r="E236" s="215"/>
      <c r="F236" s="215"/>
      <c r="G236" s="215"/>
      <c r="H236" s="215"/>
      <c r="I236" s="215"/>
    </row>
    <row r="237" spans="4:9" s="133" customFormat="1" ht="15.75">
      <c r="D237" s="215"/>
      <c r="E237" s="215"/>
      <c r="F237" s="215"/>
      <c r="G237" s="215"/>
      <c r="H237" s="215"/>
      <c r="I237" s="215"/>
    </row>
    <row r="238" spans="4:9" s="133" customFormat="1" ht="15.75">
      <c r="D238" s="215"/>
      <c r="E238" s="215"/>
      <c r="F238" s="215"/>
      <c r="G238" s="215"/>
      <c r="H238" s="215"/>
      <c r="I238" s="215"/>
    </row>
    <row r="239" spans="4:9" s="133" customFormat="1" ht="15.75">
      <c r="D239" s="215"/>
      <c r="E239" s="215"/>
      <c r="F239" s="215"/>
      <c r="G239" s="215"/>
      <c r="H239" s="215"/>
      <c r="I239" s="215"/>
    </row>
    <row r="240" spans="4:9" s="133" customFormat="1" ht="15.75">
      <c r="D240" s="215"/>
      <c r="E240" s="215"/>
      <c r="F240" s="215"/>
      <c r="G240" s="215"/>
      <c r="H240" s="215"/>
      <c r="I240" s="215"/>
    </row>
    <row r="241" spans="4:9" s="133" customFormat="1" ht="15.75">
      <c r="D241" s="215"/>
      <c r="E241" s="215"/>
      <c r="F241" s="215"/>
      <c r="G241" s="215"/>
      <c r="H241" s="215"/>
      <c r="I241" s="215"/>
    </row>
    <row r="242" spans="4:9" s="133" customFormat="1" ht="15.75">
      <c r="D242" s="215"/>
      <c r="E242" s="215"/>
      <c r="F242" s="215"/>
      <c r="G242" s="215"/>
      <c r="H242" s="215"/>
      <c r="I242" s="215"/>
    </row>
    <row r="243" spans="4:9" s="133" customFormat="1" ht="15.75">
      <c r="D243" s="215"/>
      <c r="E243" s="215"/>
      <c r="F243" s="215"/>
      <c r="G243" s="215"/>
      <c r="H243" s="215"/>
      <c r="I243" s="215"/>
    </row>
    <row r="244" spans="4:9" s="133" customFormat="1" ht="15.75">
      <c r="D244" s="215"/>
      <c r="E244" s="215"/>
      <c r="F244" s="215"/>
      <c r="G244" s="215"/>
      <c r="H244" s="215"/>
      <c r="I244" s="215"/>
    </row>
    <row r="245" spans="4:9" s="133" customFormat="1" ht="15.75">
      <c r="D245" s="215"/>
      <c r="E245" s="215"/>
      <c r="F245" s="215"/>
      <c r="G245" s="215"/>
      <c r="H245" s="215"/>
      <c r="I245" s="215"/>
    </row>
    <row r="246" spans="4:9" s="133" customFormat="1" ht="15.75">
      <c r="D246" s="215"/>
      <c r="E246" s="215"/>
      <c r="F246" s="215"/>
      <c r="G246" s="215"/>
      <c r="H246" s="215"/>
      <c r="I246" s="215"/>
    </row>
    <row r="247" spans="4:9" s="133" customFormat="1" ht="15.75">
      <c r="D247" s="215"/>
      <c r="E247" s="215"/>
      <c r="F247" s="215"/>
      <c r="G247" s="215"/>
      <c r="H247" s="215"/>
      <c r="I247" s="215"/>
    </row>
    <row r="248" spans="4:9" s="133" customFormat="1" ht="15.75">
      <c r="D248" s="215"/>
      <c r="E248" s="215"/>
      <c r="F248" s="215"/>
      <c r="G248" s="215"/>
      <c r="H248" s="215"/>
      <c r="I248" s="215"/>
    </row>
    <row r="249" spans="4:9" s="133" customFormat="1" ht="15.75">
      <c r="D249" s="215"/>
      <c r="E249" s="215"/>
      <c r="F249" s="215"/>
      <c r="G249" s="215"/>
      <c r="H249" s="215"/>
      <c r="I249" s="215"/>
    </row>
    <row r="250" spans="4:9" s="133" customFormat="1" ht="15.75">
      <c r="D250" s="215"/>
      <c r="E250" s="215"/>
      <c r="F250" s="215"/>
      <c r="G250" s="215"/>
      <c r="H250" s="215"/>
      <c r="I250" s="215"/>
    </row>
    <row r="251" spans="4:9" s="133" customFormat="1" ht="15.75">
      <c r="D251" s="215"/>
      <c r="E251" s="215"/>
      <c r="F251" s="215"/>
      <c r="G251" s="215"/>
      <c r="H251" s="215"/>
      <c r="I251" s="215"/>
    </row>
    <row r="252" spans="4:9" s="133" customFormat="1" ht="15.75">
      <c r="D252" s="215"/>
      <c r="E252" s="215"/>
      <c r="F252" s="215"/>
      <c r="G252" s="215"/>
      <c r="H252" s="215"/>
      <c r="I252" s="215"/>
    </row>
    <row r="253" spans="4:9" s="133" customFormat="1" ht="15.75">
      <c r="D253" s="215"/>
      <c r="E253" s="215"/>
      <c r="F253" s="215"/>
      <c r="G253" s="215"/>
      <c r="H253" s="215"/>
      <c r="I253" s="215"/>
    </row>
    <row r="254" spans="4:9" s="133" customFormat="1" ht="15.75">
      <c r="D254" s="215"/>
      <c r="E254" s="215"/>
      <c r="F254" s="215"/>
      <c r="G254" s="215"/>
      <c r="H254" s="215"/>
      <c r="I254" s="215"/>
    </row>
    <row r="255" spans="4:9" s="133" customFormat="1" ht="15.75">
      <c r="D255" s="215"/>
      <c r="E255" s="215"/>
      <c r="F255" s="215"/>
      <c r="G255" s="215"/>
      <c r="H255" s="215"/>
      <c r="I255" s="215"/>
    </row>
    <row r="256" spans="4:9" s="133" customFormat="1" ht="15.75">
      <c r="D256" s="215"/>
      <c r="E256" s="215"/>
      <c r="F256" s="215"/>
      <c r="G256" s="215"/>
      <c r="H256" s="215"/>
      <c r="I256" s="215"/>
    </row>
    <row r="257" spans="4:9" s="133" customFormat="1" ht="15.75">
      <c r="D257" s="215"/>
      <c r="E257" s="215"/>
      <c r="F257" s="215"/>
      <c r="G257" s="215"/>
      <c r="H257" s="215"/>
      <c r="I257" s="215"/>
    </row>
    <row r="258" spans="4:9" s="133" customFormat="1" ht="15.75">
      <c r="D258" s="215"/>
      <c r="E258" s="215"/>
      <c r="F258" s="215"/>
      <c r="G258" s="215"/>
      <c r="H258" s="215"/>
      <c r="I258" s="215"/>
    </row>
    <row r="259" spans="4:9" s="133" customFormat="1" ht="15.75">
      <c r="D259" s="215"/>
      <c r="E259" s="215"/>
      <c r="F259" s="215"/>
      <c r="G259" s="215"/>
      <c r="H259" s="215"/>
      <c r="I259" s="215"/>
    </row>
    <row r="260" spans="4:9" s="133" customFormat="1" ht="15.75">
      <c r="D260" s="215"/>
      <c r="E260" s="215"/>
      <c r="F260" s="215"/>
      <c r="G260" s="215"/>
      <c r="H260" s="215"/>
      <c r="I260" s="215"/>
    </row>
    <row r="261" spans="4:9" s="133" customFormat="1" ht="15.75">
      <c r="D261" s="215"/>
      <c r="E261" s="215"/>
      <c r="F261" s="215"/>
      <c r="G261" s="215"/>
      <c r="H261" s="215"/>
      <c r="I261" s="215"/>
    </row>
    <row r="262" spans="4:9" s="133" customFormat="1" ht="15.75">
      <c r="D262" s="215"/>
      <c r="E262" s="215"/>
      <c r="F262" s="215"/>
      <c r="G262" s="215"/>
      <c r="H262" s="215"/>
      <c r="I262" s="215"/>
    </row>
    <row r="263" spans="4:9" s="133" customFormat="1" ht="15.75">
      <c r="D263" s="215"/>
      <c r="E263" s="215"/>
      <c r="F263" s="215"/>
      <c r="G263" s="215"/>
      <c r="H263" s="215"/>
      <c r="I263" s="215"/>
    </row>
    <row r="264" spans="4:9" s="133" customFormat="1" ht="15.75">
      <c r="D264" s="215"/>
      <c r="E264" s="215"/>
      <c r="F264" s="215"/>
      <c r="G264" s="215"/>
      <c r="H264" s="215"/>
      <c r="I264" s="215"/>
    </row>
  </sheetData>
  <sheetProtection/>
  <mergeCells count="16">
    <mergeCell ref="B40:I40"/>
    <mergeCell ref="B41:I41"/>
    <mergeCell ref="B42:I42"/>
    <mergeCell ref="G9:H9"/>
    <mergeCell ref="B33:F33"/>
    <mergeCell ref="B34:I34"/>
    <mergeCell ref="B35:I35"/>
    <mergeCell ref="B37:I37"/>
    <mergeCell ref="B38:I38"/>
    <mergeCell ref="B39:I39"/>
    <mergeCell ref="B32:F32"/>
    <mergeCell ref="A8:A10"/>
    <mergeCell ref="B8:B10"/>
    <mergeCell ref="I9:I10"/>
    <mergeCell ref="A29:I29"/>
    <mergeCell ref="B31:H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H44" sqref="H44"/>
    </sheetView>
  </sheetViews>
  <sheetFormatPr defaultColWidth="10.625" defaultRowHeight="15.75"/>
  <cols>
    <col min="1" max="1" width="51.875" style="133" customWidth="1"/>
    <col min="2" max="2" width="10.625" style="141" customWidth="1"/>
    <col min="3" max="7" width="13.625" style="133" customWidth="1"/>
    <col min="8" max="9" width="14.625" style="133" customWidth="1"/>
    <col min="10" max="20" width="10.625" style="133" customWidth="1"/>
    <col min="21" max="21" width="13.50390625" style="133" bestFit="1" customWidth="1"/>
    <col min="22" max="16384" width="10.625" style="133" customWidth="1"/>
  </cols>
  <sheetData>
    <row r="1" spans="1:22" ht="15.75">
      <c r="A1" s="33" t="s">
        <v>835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34"/>
      <c r="S1" s="193"/>
      <c r="T1" s="34"/>
      <c r="U1" s="34"/>
      <c r="V1" s="34"/>
    </row>
    <row r="2" spans="1:22" ht="15.75">
      <c r="A2" s="132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34"/>
      <c r="S2" s="193"/>
      <c r="T2" s="34"/>
      <c r="U2" s="34"/>
      <c r="V2" s="34"/>
    </row>
    <row r="3" spans="1:22" ht="15.75">
      <c r="A3" s="71" t="s">
        <v>407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34"/>
      <c r="S3" s="34"/>
      <c r="V3" s="34"/>
    </row>
    <row r="4" spans="1:22" ht="15.75">
      <c r="A4" s="71" t="s">
        <v>408</v>
      </c>
      <c r="B4" s="194"/>
      <c r="C4" s="138"/>
      <c r="D4" s="138"/>
      <c r="E4" s="35"/>
      <c r="F4" s="35"/>
      <c r="G4" s="71"/>
      <c r="H4" s="62"/>
      <c r="I4" s="35"/>
      <c r="J4" s="35"/>
      <c r="K4" s="35"/>
      <c r="L4" s="35"/>
      <c r="M4" s="35"/>
      <c r="N4" s="35"/>
      <c r="O4" s="35"/>
      <c r="P4" s="35"/>
      <c r="Q4" s="35"/>
      <c r="R4" s="195"/>
      <c r="S4" s="35"/>
      <c r="V4" s="34"/>
    </row>
    <row r="5" spans="1:22" ht="15.75">
      <c r="A5" s="316">
        <f>Title!B10</f>
        <v>43555</v>
      </c>
      <c r="B5" s="33"/>
      <c r="C5" s="33"/>
      <c r="D5" s="33"/>
      <c r="E5" s="196"/>
      <c r="F5" s="196"/>
      <c r="G5" s="71"/>
      <c r="H5" s="197"/>
      <c r="I5" s="196"/>
      <c r="J5" s="196"/>
      <c r="K5" s="196"/>
      <c r="L5" s="196"/>
      <c r="M5" s="196"/>
      <c r="N5" s="196"/>
      <c r="O5" s="196"/>
      <c r="P5" s="196"/>
      <c r="Q5" s="196"/>
      <c r="R5" s="193"/>
      <c r="S5" s="35"/>
      <c r="V5" s="196"/>
    </row>
    <row r="6" spans="7:8" ht="15.75">
      <c r="G6" s="71"/>
      <c r="H6" s="198"/>
    </row>
    <row r="7" ht="16.5" thickBot="1">
      <c r="I7" s="44" t="s">
        <v>769</v>
      </c>
    </row>
    <row r="8" spans="1:9" s="139" customFormat="1" ht="21" customHeight="1">
      <c r="A8" s="668" t="s">
        <v>659</v>
      </c>
      <c r="B8" s="670" t="s">
        <v>660</v>
      </c>
      <c r="C8" s="199" t="s">
        <v>814</v>
      </c>
      <c r="D8" s="199"/>
      <c r="E8" s="199"/>
      <c r="F8" s="199" t="s">
        <v>836</v>
      </c>
      <c r="G8" s="199"/>
      <c r="H8" s="199"/>
      <c r="I8" s="200"/>
    </row>
    <row r="9" spans="1:9" s="139" customFormat="1" ht="24" customHeight="1">
      <c r="A9" s="669"/>
      <c r="B9" s="671"/>
      <c r="C9" s="310" t="s">
        <v>815</v>
      </c>
      <c r="D9" s="310" t="s">
        <v>816</v>
      </c>
      <c r="E9" s="310" t="s">
        <v>817</v>
      </c>
      <c r="F9" s="311" t="s">
        <v>818</v>
      </c>
      <c r="G9" s="201" t="s">
        <v>837</v>
      </c>
      <c r="H9" s="309"/>
      <c r="I9" s="672" t="s">
        <v>820</v>
      </c>
    </row>
    <row r="10" spans="1:9" s="139" customFormat="1" ht="24" customHeight="1">
      <c r="A10" s="669"/>
      <c r="B10" s="671"/>
      <c r="C10" s="310"/>
      <c r="D10" s="310"/>
      <c r="E10" s="310"/>
      <c r="F10" s="311"/>
      <c r="G10" s="202" t="s">
        <v>683</v>
      </c>
      <c r="H10" s="202" t="s">
        <v>684</v>
      </c>
      <c r="I10" s="673"/>
    </row>
    <row r="11" spans="1:9" s="179" customFormat="1" ht="16.5" thickBot="1">
      <c r="A11" s="203" t="s">
        <v>6</v>
      </c>
      <c r="B11" s="204" t="s">
        <v>7</v>
      </c>
      <c r="C11" s="205">
        <v>1</v>
      </c>
      <c r="D11" s="205">
        <v>2</v>
      </c>
      <c r="E11" s="205">
        <v>3</v>
      </c>
      <c r="F11" s="205">
        <v>4</v>
      </c>
      <c r="G11" s="205">
        <v>5</v>
      </c>
      <c r="H11" s="205">
        <v>6</v>
      </c>
      <c r="I11" s="206">
        <v>7</v>
      </c>
    </row>
    <row r="12" spans="1:9" s="179" customFormat="1" ht="15.75">
      <c r="A12" s="312" t="s">
        <v>821</v>
      </c>
      <c r="B12" s="356"/>
      <c r="C12" s="357"/>
      <c r="D12" s="357"/>
      <c r="E12" s="357"/>
      <c r="F12" s="357"/>
      <c r="G12" s="357"/>
      <c r="H12" s="357"/>
      <c r="I12" s="358"/>
    </row>
    <row r="13" spans="1:9" s="179" customFormat="1" ht="15.75">
      <c r="A13" s="313" t="s">
        <v>822</v>
      </c>
      <c r="B13" s="359" t="s">
        <v>369</v>
      </c>
      <c r="C13" s="360">
        <v>8373735</v>
      </c>
      <c r="D13" s="360"/>
      <c r="E13" s="360"/>
      <c r="F13" s="360">
        <v>30262</v>
      </c>
      <c r="G13" s="360"/>
      <c r="H13" s="360"/>
      <c r="I13" s="361">
        <f>F13+G13-H13</f>
        <v>30262</v>
      </c>
    </row>
    <row r="14" spans="1:9" s="179" customFormat="1" ht="15.75">
      <c r="A14" s="313" t="s">
        <v>823</v>
      </c>
      <c r="B14" s="359" t="s">
        <v>370</v>
      </c>
      <c r="C14" s="360"/>
      <c r="D14" s="360"/>
      <c r="E14" s="360"/>
      <c r="F14" s="360"/>
      <c r="G14" s="360"/>
      <c r="H14" s="360"/>
      <c r="I14" s="361">
        <f aca="true" t="shared" si="0" ref="I14:I27">F14+G14-H14</f>
        <v>0</v>
      </c>
    </row>
    <row r="15" spans="1:9" s="179" customFormat="1" ht="15.75">
      <c r="A15" s="313" t="s">
        <v>729</v>
      </c>
      <c r="B15" s="359" t="s">
        <v>371</v>
      </c>
      <c r="C15" s="360"/>
      <c r="D15" s="360"/>
      <c r="E15" s="360"/>
      <c r="F15" s="360"/>
      <c r="G15" s="360"/>
      <c r="H15" s="360"/>
      <c r="I15" s="361">
        <f t="shared" si="0"/>
        <v>0</v>
      </c>
    </row>
    <row r="16" spans="1:9" s="179" customFormat="1" ht="15.75">
      <c r="A16" s="313" t="s">
        <v>824</v>
      </c>
      <c r="B16" s="359" t="s">
        <v>372</v>
      </c>
      <c r="C16" s="360"/>
      <c r="D16" s="360"/>
      <c r="E16" s="360"/>
      <c r="F16" s="360"/>
      <c r="G16" s="360"/>
      <c r="H16" s="360"/>
      <c r="I16" s="361">
        <f t="shared" si="0"/>
        <v>0</v>
      </c>
    </row>
    <row r="17" spans="1:9" s="179" customFormat="1" ht="15.75">
      <c r="A17" s="313" t="s">
        <v>548</v>
      </c>
      <c r="B17" s="359" t="s">
        <v>373</v>
      </c>
      <c r="C17" s="360"/>
      <c r="D17" s="360"/>
      <c r="E17" s="360"/>
      <c r="F17" s="360"/>
      <c r="G17" s="360"/>
      <c r="H17" s="360"/>
      <c r="I17" s="361">
        <f t="shared" si="0"/>
        <v>0</v>
      </c>
    </row>
    <row r="18" spans="1:9" s="179" customFormat="1" ht="16.5" thickBot="1">
      <c r="A18" s="314" t="s">
        <v>825</v>
      </c>
      <c r="B18" s="362" t="s">
        <v>374</v>
      </c>
      <c r="C18" s="363">
        <f aca="true" t="shared" si="1" ref="C18:H18">C13+C14+C16+C17</f>
        <v>8373735</v>
      </c>
      <c r="D18" s="363">
        <f t="shared" si="1"/>
        <v>0</v>
      </c>
      <c r="E18" s="363">
        <f t="shared" si="1"/>
        <v>0</v>
      </c>
      <c r="F18" s="363">
        <f t="shared" si="1"/>
        <v>30262</v>
      </c>
      <c r="G18" s="363">
        <f t="shared" si="1"/>
        <v>0</v>
      </c>
      <c r="H18" s="363">
        <f t="shared" si="1"/>
        <v>0</v>
      </c>
      <c r="I18" s="364">
        <f t="shared" si="0"/>
        <v>30262</v>
      </c>
    </row>
    <row r="19" spans="1:9" s="179" customFormat="1" ht="15.75">
      <c r="A19" s="312" t="s">
        <v>826</v>
      </c>
      <c r="B19" s="365"/>
      <c r="C19" s="366"/>
      <c r="D19" s="366"/>
      <c r="E19" s="366"/>
      <c r="F19" s="366"/>
      <c r="G19" s="366"/>
      <c r="H19" s="366"/>
      <c r="I19" s="367"/>
    </row>
    <row r="20" spans="1:16" s="179" customFormat="1" ht="15.75">
      <c r="A20" s="313" t="s">
        <v>822</v>
      </c>
      <c r="B20" s="359" t="s">
        <v>375</v>
      </c>
      <c r="C20" s="360"/>
      <c r="D20" s="360"/>
      <c r="E20" s="360"/>
      <c r="F20" s="360"/>
      <c r="G20" s="360"/>
      <c r="H20" s="360"/>
      <c r="I20" s="361">
        <f t="shared" si="0"/>
        <v>0</v>
      </c>
      <c r="J20" s="207"/>
      <c r="K20" s="207"/>
      <c r="L20" s="207"/>
      <c r="M20" s="207"/>
      <c r="N20" s="207"/>
      <c r="O20" s="207"/>
      <c r="P20" s="207"/>
    </row>
    <row r="21" spans="1:16" s="179" customFormat="1" ht="15.75">
      <c r="A21" s="313" t="s">
        <v>827</v>
      </c>
      <c r="B21" s="359" t="s">
        <v>376</v>
      </c>
      <c r="C21" s="360">
        <v>8881650</v>
      </c>
      <c r="D21" s="360"/>
      <c r="E21" s="360"/>
      <c r="F21" s="360">
        <v>33339</v>
      </c>
      <c r="G21" s="360"/>
      <c r="H21" s="360"/>
      <c r="I21" s="361">
        <f t="shared" si="0"/>
        <v>33339</v>
      </c>
      <c r="J21" s="207"/>
      <c r="K21" s="207"/>
      <c r="L21" s="207"/>
      <c r="M21" s="207"/>
      <c r="N21" s="207"/>
      <c r="O21" s="207"/>
      <c r="P21" s="207"/>
    </row>
    <row r="22" spans="1:16" s="179" customFormat="1" ht="15.75">
      <c r="A22" s="313" t="s">
        <v>828</v>
      </c>
      <c r="B22" s="359" t="s">
        <v>377</v>
      </c>
      <c r="C22" s="360"/>
      <c r="D22" s="360"/>
      <c r="E22" s="360"/>
      <c r="F22" s="360"/>
      <c r="G22" s="360"/>
      <c r="H22" s="360"/>
      <c r="I22" s="361">
        <f t="shared" si="0"/>
        <v>0</v>
      </c>
      <c r="J22" s="207"/>
      <c r="K22" s="207"/>
      <c r="L22" s="207"/>
      <c r="M22" s="207"/>
      <c r="N22" s="207"/>
      <c r="O22" s="207"/>
      <c r="P22" s="207"/>
    </row>
    <row r="23" spans="1:16" s="179" customFormat="1" ht="15.75">
      <c r="A23" s="313" t="s">
        <v>829</v>
      </c>
      <c r="B23" s="359" t="s">
        <v>378</v>
      </c>
      <c r="C23" s="360"/>
      <c r="D23" s="360"/>
      <c r="E23" s="360"/>
      <c r="F23" s="360"/>
      <c r="G23" s="360"/>
      <c r="H23" s="360"/>
      <c r="I23" s="361">
        <f t="shared" si="0"/>
        <v>0</v>
      </c>
      <c r="J23" s="207"/>
      <c r="K23" s="207"/>
      <c r="L23" s="207"/>
      <c r="M23" s="207"/>
      <c r="N23" s="207"/>
      <c r="O23" s="207"/>
      <c r="P23" s="207"/>
    </row>
    <row r="24" spans="1:16" s="179" customFormat="1" ht="15.75">
      <c r="A24" s="313" t="s">
        <v>830</v>
      </c>
      <c r="B24" s="359" t="s">
        <v>379</v>
      </c>
      <c r="C24" s="360"/>
      <c r="D24" s="360"/>
      <c r="E24" s="360"/>
      <c r="F24" s="360"/>
      <c r="G24" s="360"/>
      <c r="H24" s="360"/>
      <c r="I24" s="361">
        <f t="shared" si="0"/>
        <v>0</v>
      </c>
      <c r="J24" s="207"/>
      <c r="K24" s="207"/>
      <c r="L24" s="207"/>
      <c r="M24" s="207"/>
      <c r="N24" s="207"/>
      <c r="O24" s="207"/>
      <c r="P24" s="207"/>
    </row>
    <row r="25" spans="1:16" s="179" customFormat="1" ht="15.75">
      <c r="A25" s="313" t="s">
        <v>831</v>
      </c>
      <c r="B25" s="359" t="s">
        <v>380</v>
      </c>
      <c r="C25" s="360"/>
      <c r="D25" s="360"/>
      <c r="E25" s="360"/>
      <c r="F25" s="360"/>
      <c r="G25" s="360"/>
      <c r="H25" s="360"/>
      <c r="I25" s="361">
        <f t="shared" si="0"/>
        <v>0</v>
      </c>
      <c r="J25" s="207"/>
      <c r="K25" s="207"/>
      <c r="L25" s="207"/>
      <c r="M25" s="207"/>
      <c r="N25" s="207"/>
      <c r="O25" s="207"/>
      <c r="P25" s="207"/>
    </row>
    <row r="26" spans="1:16" s="179" customFormat="1" ht="15.75">
      <c r="A26" s="315" t="s">
        <v>832</v>
      </c>
      <c r="B26" s="368" t="s">
        <v>381</v>
      </c>
      <c r="C26" s="360"/>
      <c r="D26" s="360"/>
      <c r="E26" s="360"/>
      <c r="F26" s="360"/>
      <c r="G26" s="360"/>
      <c r="H26" s="360"/>
      <c r="I26" s="361">
        <f t="shared" si="0"/>
        <v>0</v>
      </c>
      <c r="J26" s="207"/>
      <c r="K26" s="207"/>
      <c r="L26" s="207"/>
      <c r="M26" s="207"/>
      <c r="N26" s="207"/>
      <c r="O26" s="207"/>
      <c r="P26" s="207"/>
    </row>
    <row r="27" spans="1:16" s="179" customFormat="1" ht="16.5" thickBot="1">
      <c r="A27" s="314" t="s">
        <v>833</v>
      </c>
      <c r="B27" s="362" t="s">
        <v>382</v>
      </c>
      <c r="C27" s="363">
        <f aca="true" t="shared" si="2" ref="C27:H27">SUM(C20:C26)</f>
        <v>8881650</v>
      </c>
      <c r="D27" s="363">
        <f t="shared" si="2"/>
        <v>0</v>
      </c>
      <c r="E27" s="363">
        <f t="shared" si="2"/>
        <v>0</v>
      </c>
      <c r="F27" s="363">
        <f t="shared" si="2"/>
        <v>33339</v>
      </c>
      <c r="G27" s="363">
        <f t="shared" si="2"/>
        <v>0</v>
      </c>
      <c r="H27" s="363">
        <f t="shared" si="2"/>
        <v>0</v>
      </c>
      <c r="I27" s="364">
        <f t="shared" si="0"/>
        <v>33339</v>
      </c>
      <c r="J27" s="207"/>
      <c r="K27" s="207"/>
      <c r="L27" s="207"/>
      <c r="M27" s="207"/>
      <c r="N27" s="207"/>
      <c r="O27" s="207"/>
      <c r="P27" s="207"/>
    </row>
    <row r="28" spans="1:16" s="179" customFormat="1" ht="15.75">
      <c r="A28" s="208"/>
      <c r="B28" s="209"/>
      <c r="C28" s="210"/>
      <c r="D28" s="211"/>
      <c r="E28" s="211"/>
      <c r="F28" s="211"/>
      <c r="G28" s="211"/>
      <c r="H28" s="211"/>
      <c r="I28" s="211"/>
      <c r="J28" s="207"/>
      <c r="K28" s="207"/>
      <c r="L28" s="207"/>
      <c r="M28" s="207"/>
      <c r="N28" s="207"/>
      <c r="O28" s="207"/>
      <c r="P28" s="207"/>
    </row>
    <row r="29" spans="1:9" s="179" customFormat="1" ht="15.75" customHeight="1">
      <c r="A29" s="674" t="s">
        <v>845</v>
      </c>
      <c r="B29" s="674"/>
      <c r="C29" s="674"/>
      <c r="D29" s="674"/>
      <c r="E29" s="674"/>
      <c r="F29" s="674"/>
      <c r="G29" s="674"/>
      <c r="H29" s="674"/>
      <c r="I29" s="674"/>
    </row>
    <row r="30" spans="1:9" s="179" customFormat="1" ht="15.75">
      <c r="A30" s="212"/>
      <c r="B30" s="213"/>
      <c r="C30" s="212"/>
      <c r="D30" s="214"/>
      <c r="E30" s="214"/>
      <c r="F30" s="214"/>
      <c r="G30" s="214"/>
      <c r="H30" s="214"/>
      <c r="I30" s="214"/>
    </row>
    <row r="31" spans="1:9" s="179" customFormat="1" ht="15.75">
      <c r="A31" s="61" t="s">
        <v>387</v>
      </c>
      <c r="B31" s="636">
        <f>Title!B11</f>
        <v>43614</v>
      </c>
      <c r="C31" s="636"/>
      <c r="D31" s="636"/>
      <c r="E31" s="636"/>
      <c r="F31" s="636"/>
      <c r="G31" s="636"/>
      <c r="H31" s="636"/>
      <c r="I31" s="215"/>
    </row>
    <row r="32" spans="1:9" s="179" customFormat="1" ht="15.75">
      <c r="A32" s="61"/>
      <c r="B32" s="636"/>
      <c r="C32" s="636"/>
      <c r="D32" s="636"/>
      <c r="E32" s="636"/>
      <c r="F32" s="636"/>
      <c r="G32" s="215"/>
      <c r="H32" s="215"/>
      <c r="I32" s="215"/>
    </row>
    <row r="33" spans="1:9" s="179" customFormat="1" ht="15.75">
      <c r="A33" s="63" t="s">
        <v>834</v>
      </c>
      <c r="B33" s="677" t="s">
        <v>851</v>
      </c>
      <c r="C33" s="677"/>
      <c r="D33" s="677"/>
      <c r="E33" s="677"/>
      <c r="F33" s="677"/>
      <c r="G33" s="215"/>
      <c r="H33" s="215"/>
      <c r="I33" s="215"/>
    </row>
    <row r="34" spans="1:9" s="179" customFormat="1" ht="15.75">
      <c r="A34" s="63"/>
      <c r="B34" s="678"/>
      <c r="C34" s="678"/>
      <c r="D34" s="678"/>
      <c r="E34" s="678"/>
      <c r="F34" s="678"/>
      <c r="G34" s="678"/>
      <c r="H34" s="678"/>
      <c r="I34" s="678"/>
    </row>
    <row r="35" spans="1:9" s="179" customFormat="1" ht="15.75">
      <c r="A35" s="63" t="s">
        <v>392</v>
      </c>
      <c r="B35" s="637" t="s">
        <v>393</v>
      </c>
      <c r="C35" s="637"/>
      <c r="D35" s="637"/>
      <c r="E35" s="637"/>
      <c r="F35" s="637"/>
      <c r="G35" s="637"/>
      <c r="H35" s="637"/>
      <c r="I35" s="637"/>
    </row>
    <row r="36" s="179" customFormat="1" ht="15.75" customHeight="1">
      <c r="A36" s="65"/>
    </row>
    <row r="37" spans="1:9" s="179" customFormat="1" ht="15.75">
      <c r="A37" s="65"/>
      <c r="B37" s="637"/>
      <c r="C37" s="637"/>
      <c r="D37" s="637"/>
      <c r="E37" s="637"/>
      <c r="F37" s="637"/>
      <c r="G37" s="637"/>
      <c r="H37" s="637"/>
      <c r="I37" s="637"/>
    </row>
    <row r="38" spans="1:9" s="179" customFormat="1" ht="15.75">
      <c r="A38" s="65"/>
      <c r="B38" s="637"/>
      <c r="C38" s="637"/>
      <c r="D38" s="637"/>
      <c r="E38" s="637"/>
      <c r="F38" s="637"/>
      <c r="G38" s="637"/>
      <c r="H38" s="637"/>
      <c r="I38" s="637"/>
    </row>
    <row r="39" spans="1:9" s="179" customFormat="1" ht="15.75">
      <c r="A39" s="65"/>
      <c r="B39" s="637"/>
      <c r="C39" s="637"/>
      <c r="D39" s="637"/>
      <c r="E39" s="637"/>
      <c r="F39" s="637"/>
      <c r="G39" s="637"/>
      <c r="H39" s="637"/>
      <c r="I39" s="637"/>
    </row>
    <row r="40" spans="1:9" s="179" customFormat="1" ht="15.75">
      <c r="A40" s="65"/>
      <c r="B40" s="637"/>
      <c r="C40" s="637"/>
      <c r="D40" s="637"/>
      <c r="E40" s="637"/>
      <c r="F40" s="637"/>
      <c r="G40" s="637"/>
      <c r="H40" s="637"/>
      <c r="I40" s="637"/>
    </row>
    <row r="41" spans="1:9" s="179" customFormat="1" ht="15.75">
      <c r="A41" s="65"/>
      <c r="B41" s="637"/>
      <c r="C41" s="637"/>
      <c r="D41" s="637"/>
      <c r="E41" s="637"/>
      <c r="F41" s="637"/>
      <c r="G41" s="637"/>
      <c r="H41" s="637"/>
      <c r="I41" s="637"/>
    </row>
    <row r="42" spans="1:9" s="179" customFormat="1" ht="15.75">
      <c r="A42" s="65"/>
      <c r="B42" s="637"/>
      <c r="C42" s="637"/>
      <c r="D42" s="637"/>
      <c r="E42" s="637"/>
      <c r="F42" s="637"/>
      <c r="G42" s="637"/>
      <c r="H42" s="637"/>
      <c r="I42" s="637"/>
    </row>
    <row r="43" spans="1:9" s="179" customFormat="1" ht="15.75">
      <c r="A43" s="133"/>
      <c r="B43" s="141"/>
      <c r="C43" s="133"/>
      <c r="D43" s="215"/>
      <c r="E43" s="215"/>
      <c r="F43" s="215"/>
      <c r="G43" s="215"/>
      <c r="H43" s="215"/>
      <c r="I43" s="215"/>
    </row>
    <row r="44" spans="1:9" s="179" customFormat="1" ht="15.75">
      <c r="A44" s="133"/>
      <c r="B44" s="141"/>
      <c r="C44" s="133"/>
      <c r="D44" s="215"/>
      <c r="E44" s="215"/>
      <c r="F44" s="215"/>
      <c r="G44" s="215"/>
      <c r="H44" s="215"/>
      <c r="I44" s="215"/>
    </row>
    <row r="45" spans="1:9" s="179" customFormat="1" ht="15.75">
      <c r="A45" s="133"/>
      <c r="B45" s="141"/>
      <c r="C45" s="133"/>
      <c r="D45" s="215"/>
      <c r="E45" s="215"/>
      <c r="F45" s="215"/>
      <c r="G45" s="215"/>
      <c r="H45" s="215"/>
      <c r="I45" s="215"/>
    </row>
    <row r="46" spans="1:9" s="179" customFormat="1" ht="15.75">
      <c r="A46" s="133"/>
      <c r="B46" s="141"/>
      <c r="C46" s="133"/>
      <c r="D46" s="215"/>
      <c r="E46" s="215"/>
      <c r="F46" s="215"/>
      <c r="G46" s="215"/>
      <c r="H46" s="215"/>
      <c r="I46" s="215"/>
    </row>
    <row r="47" spans="1:9" s="179" customFormat="1" ht="15.75">
      <c r="A47" s="133"/>
      <c r="B47" s="141"/>
      <c r="C47" s="133"/>
      <c r="D47" s="215"/>
      <c r="E47" s="215"/>
      <c r="F47" s="215"/>
      <c r="G47" s="215"/>
      <c r="H47" s="215"/>
      <c r="I47" s="215"/>
    </row>
    <row r="48" spans="1:9" s="179" customFormat="1" ht="15.75">
      <c r="A48" s="133"/>
      <c r="B48" s="141"/>
      <c r="C48" s="133"/>
      <c r="D48" s="215"/>
      <c r="E48" s="215"/>
      <c r="F48" s="215"/>
      <c r="G48" s="215"/>
      <c r="H48" s="215"/>
      <c r="I48" s="215"/>
    </row>
    <row r="49" spans="1:9" s="179" customFormat="1" ht="15.75">
      <c r="A49" s="133"/>
      <c r="B49" s="141"/>
      <c r="C49" s="133"/>
      <c r="D49" s="215"/>
      <c r="E49" s="215"/>
      <c r="F49" s="215"/>
      <c r="G49" s="215"/>
      <c r="H49" s="215"/>
      <c r="I49" s="215"/>
    </row>
    <row r="50" spans="1:9" s="179" customFormat="1" ht="15.75">
      <c r="A50" s="133"/>
      <c r="B50" s="141"/>
      <c r="C50" s="133"/>
      <c r="D50" s="215"/>
      <c r="E50" s="215"/>
      <c r="F50" s="215"/>
      <c r="G50" s="215"/>
      <c r="H50" s="215"/>
      <c r="I50" s="215"/>
    </row>
    <row r="51" spans="1:9" s="179" customFormat="1" ht="15.75">
      <c r="A51" s="133"/>
      <c r="B51" s="141"/>
      <c r="C51" s="133"/>
      <c r="D51" s="215"/>
      <c r="E51" s="215"/>
      <c r="F51" s="215"/>
      <c r="G51" s="215"/>
      <c r="H51" s="215"/>
      <c r="I51" s="215"/>
    </row>
    <row r="52" spans="1:9" s="179" customFormat="1" ht="15.75">
      <c r="A52" s="133"/>
      <c r="B52" s="141"/>
      <c r="C52" s="133"/>
      <c r="D52" s="215"/>
      <c r="E52" s="215"/>
      <c r="F52" s="215"/>
      <c r="G52" s="215"/>
      <c r="H52" s="215"/>
      <c r="I52" s="215"/>
    </row>
    <row r="53" spans="1:9" s="179" customFormat="1" ht="15.75">
      <c r="A53" s="133"/>
      <c r="B53" s="141"/>
      <c r="C53" s="133"/>
      <c r="D53" s="215"/>
      <c r="E53" s="215"/>
      <c r="F53" s="215"/>
      <c r="G53" s="215"/>
      <c r="H53" s="215"/>
      <c r="I53" s="215"/>
    </row>
    <row r="54" spans="1:9" s="179" customFormat="1" ht="15.75">
      <c r="A54" s="133"/>
      <c r="B54" s="141"/>
      <c r="C54" s="133"/>
      <c r="D54" s="215"/>
      <c r="E54" s="215"/>
      <c r="F54" s="215"/>
      <c r="G54" s="215"/>
      <c r="H54" s="215"/>
      <c r="I54" s="215"/>
    </row>
    <row r="55" spans="1:9" s="179" customFormat="1" ht="15.75">
      <c r="A55" s="133"/>
      <c r="B55" s="141"/>
      <c r="C55" s="133"/>
      <c r="D55" s="215"/>
      <c r="E55" s="215"/>
      <c r="F55" s="215"/>
      <c r="G55" s="215"/>
      <c r="H55" s="215"/>
      <c r="I55" s="215"/>
    </row>
    <row r="56" spans="1:9" s="179" customFormat="1" ht="15.75">
      <c r="A56" s="133"/>
      <c r="B56" s="141"/>
      <c r="C56" s="133"/>
      <c r="D56" s="215"/>
      <c r="E56" s="215"/>
      <c r="F56" s="215"/>
      <c r="G56" s="215"/>
      <c r="H56" s="215"/>
      <c r="I56" s="215"/>
    </row>
    <row r="57" spans="1:9" s="179" customFormat="1" ht="15.75">
      <c r="A57" s="133"/>
      <c r="B57" s="141"/>
      <c r="C57" s="133"/>
      <c r="D57" s="215"/>
      <c r="E57" s="215"/>
      <c r="F57" s="215"/>
      <c r="G57" s="215"/>
      <c r="H57" s="215"/>
      <c r="I57" s="215"/>
    </row>
    <row r="58" spans="1:9" s="179" customFormat="1" ht="15.75">
      <c r="A58" s="133"/>
      <c r="B58" s="141"/>
      <c r="C58" s="133"/>
      <c r="D58" s="215"/>
      <c r="E58" s="215"/>
      <c r="F58" s="215"/>
      <c r="G58" s="215"/>
      <c r="H58" s="215"/>
      <c r="I58" s="215"/>
    </row>
    <row r="59" spans="1:9" s="179" customFormat="1" ht="15.75">
      <c r="A59" s="133"/>
      <c r="B59" s="141"/>
      <c r="C59" s="133"/>
      <c r="D59" s="215"/>
      <c r="E59" s="215"/>
      <c r="F59" s="215"/>
      <c r="G59" s="215"/>
      <c r="H59" s="215"/>
      <c r="I59" s="215"/>
    </row>
    <row r="60" spans="1:9" s="179" customFormat="1" ht="15.75">
      <c r="A60" s="133"/>
      <c r="B60" s="141"/>
      <c r="C60" s="133"/>
      <c r="D60" s="215"/>
      <c r="E60" s="215"/>
      <c r="F60" s="215"/>
      <c r="G60" s="215"/>
      <c r="H60" s="215"/>
      <c r="I60" s="215"/>
    </row>
    <row r="61" spans="1:9" s="179" customFormat="1" ht="15.75">
      <c r="A61" s="133"/>
      <c r="B61" s="141"/>
      <c r="C61" s="133"/>
      <c r="D61" s="215"/>
      <c r="E61" s="215"/>
      <c r="F61" s="215"/>
      <c r="G61" s="215"/>
      <c r="H61" s="215"/>
      <c r="I61" s="215"/>
    </row>
    <row r="62" spans="1:9" s="179" customFormat="1" ht="15.75">
      <c r="A62" s="133"/>
      <c r="B62" s="141"/>
      <c r="C62" s="133"/>
      <c r="D62" s="215"/>
      <c r="E62" s="215"/>
      <c r="F62" s="215"/>
      <c r="G62" s="215"/>
      <c r="H62" s="215"/>
      <c r="I62" s="215"/>
    </row>
    <row r="63" spans="1:9" s="179" customFormat="1" ht="15.75">
      <c r="A63" s="133"/>
      <c r="B63" s="141"/>
      <c r="C63" s="133"/>
      <c r="D63" s="215"/>
      <c r="E63" s="215"/>
      <c r="F63" s="215"/>
      <c r="G63" s="215"/>
      <c r="H63" s="215"/>
      <c r="I63" s="215"/>
    </row>
    <row r="64" spans="1:9" s="179" customFormat="1" ht="15.75">
      <c r="A64" s="133"/>
      <c r="B64" s="141"/>
      <c r="C64" s="133"/>
      <c r="D64" s="215"/>
      <c r="E64" s="215"/>
      <c r="F64" s="215"/>
      <c r="G64" s="215"/>
      <c r="H64" s="215"/>
      <c r="I64" s="215"/>
    </row>
    <row r="65" spans="1:9" s="179" customFormat="1" ht="15.75">
      <c r="A65" s="133"/>
      <c r="B65" s="141"/>
      <c r="C65" s="133"/>
      <c r="D65" s="215"/>
      <c r="E65" s="215"/>
      <c r="F65" s="215"/>
      <c r="G65" s="215"/>
      <c r="H65" s="215"/>
      <c r="I65" s="215"/>
    </row>
    <row r="66" spans="1:9" s="179" customFormat="1" ht="15.75">
      <c r="A66" s="133"/>
      <c r="B66" s="141"/>
      <c r="C66" s="133"/>
      <c r="D66" s="215"/>
      <c r="E66" s="215"/>
      <c r="F66" s="215"/>
      <c r="G66" s="215"/>
      <c r="H66" s="215"/>
      <c r="I66" s="215"/>
    </row>
    <row r="67" spans="1:9" s="179" customFormat="1" ht="15.75">
      <c r="A67" s="133"/>
      <c r="B67" s="141"/>
      <c r="C67" s="133"/>
      <c r="D67" s="215"/>
      <c r="E67" s="215"/>
      <c r="F67" s="215"/>
      <c r="G67" s="215"/>
      <c r="H67" s="215"/>
      <c r="I67" s="215"/>
    </row>
    <row r="68" spans="1:9" s="179" customFormat="1" ht="15.75">
      <c r="A68" s="133"/>
      <c r="B68" s="141"/>
      <c r="C68" s="133"/>
      <c r="D68" s="215"/>
      <c r="E68" s="215"/>
      <c r="F68" s="215"/>
      <c r="G68" s="215"/>
      <c r="H68" s="215"/>
      <c r="I68" s="215"/>
    </row>
    <row r="69" spans="1:9" s="179" customFormat="1" ht="15.75">
      <c r="A69" s="133"/>
      <c r="B69" s="141"/>
      <c r="C69" s="133"/>
      <c r="D69" s="215"/>
      <c r="E69" s="215"/>
      <c r="F69" s="215"/>
      <c r="G69" s="215"/>
      <c r="H69" s="215"/>
      <c r="I69" s="215"/>
    </row>
    <row r="70" spans="1:9" s="179" customFormat="1" ht="15.75">
      <c r="A70" s="133"/>
      <c r="B70" s="141"/>
      <c r="C70" s="133"/>
      <c r="D70" s="215"/>
      <c r="E70" s="215"/>
      <c r="F70" s="215"/>
      <c r="G70" s="215"/>
      <c r="H70" s="215"/>
      <c r="I70" s="215"/>
    </row>
    <row r="71" spans="1:9" s="179" customFormat="1" ht="15.75">
      <c r="A71" s="133"/>
      <c r="B71" s="141"/>
      <c r="C71" s="133"/>
      <c r="D71" s="215"/>
      <c r="E71" s="215"/>
      <c r="F71" s="215"/>
      <c r="G71" s="215"/>
      <c r="H71" s="215"/>
      <c r="I71" s="215"/>
    </row>
    <row r="72" spans="1:9" s="179" customFormat="1" ht="15.75">
      <c r="A72" s="133"/>
      <c r="B72" s="141"/>
      <c r="C72" s="133"/>
      <c r="D72" s="215"/>
      <c r="E72" s="215"/>
      <c r="F72" s="215"/>
      <c r="G72" s="215"/>
      <c r="H72" s="215"/>
      <c r="I72" s="215"/>
    </row>
    <row r="73" spans="1:9" s="179" customFormat="1" ht="15.75">
      <c r="A73" s="133"/>
      <c r="B73" s="141"/>
      <c r="C73" s="133"/>
      <c r="D73" s="215"/>
      <c r="E73" s="215"/>
      <c r="F73" s="215"/>
      <c r="G73" s="215"/>
      <c r="H73" s="215"/>
      <c r="I73" s="215"/>
    </row>
    <row r="74" spans="1:9" s="179" customFormat="1" ht="15.75">
      <c r="A74" s="133"/>
      <c r="B74" s="141"/>
      <c r="C74" s="133"/>
      <c r="D74" s="215"/>
      <c r="E74" s="215"/>
      <c r="F74" s="215"/>
      <c r="G74" s="215"/>
      <c r="H74" s="215"/>
      <c r="I74" s="215"/>
    </row>
    <row r="75" spans="1:9" s="179" customFormat="1" ht="15.75">
      <c r="A75" s="133"/>
      <c r="B75" s="141"/>
      <c r="C75" s="133"/>
      <c r="D75" s="215"/>
      <c r="E75" s="215"/>
      <c r="F75" s="215"/>
      <c r="G75" s="215"/>
      <c r="H75" s="215"/>
      <c r="I75" s="215"/>
    </row>
    <row r="76" spans="1:9" s="179" customFormat="1" ht="15.75">
      <c r="A76" s="133"/>
      <c r="B76" s="141"/>
      <c r="C76" s="133"/>
      <c r="D76" s="215"/>
      <c r="E76" s="215"/>
      <c r="F76" s="215"/>
      <c r="G76" s="215"/>
      <c r="H76" s="215"/>
      <c r="I76" s="215"/>
    </row>
    <row r="77" spans="1:9" s="179" customFormat="1" ht="15.75">
      <c r="A77" s="133"/>
      <c r="B77" s="141"/>
      <c r="C77" s="133"/>
      <c r="D77" s="215"/>
      <c r="E77" s="215"/>
      <c r="F77" s="215"/>
      <c r="G77" s="215"/>
      <c r="H77" s="215"/>
      <c r="I77" s="215"/>
    </row>
    <row r="78" spans="1:9" s="179" customFormat="1" ht="15.75">
      <c r="A78" s="133"/>
      <c r="B78" s="141"/>
      <c r="C78" s="133"/>
      <c r="D78" s="215"/>
      <c r="E78" s="215"/>
      <c r="F78" s="215"/>
      <c r="G78" s="215"/>
      <c r="H78" s="215"/>
      <c r="I78" s="215"/>
    </row>
    <row r="79" spans="1:9" s="179" customFormat="1" ht="15.75">
      <c r="A79" s="133"/>
      <c r="B79" s="141"/>
      <c r="C79" s="133"/>
      <c r="D79" s="215"/>
      <c r="E79" s="215"/>
      <c r="F79" s="215"/>
      <c r="G79" s="215"/>
      <c r="H79" s="215"/>
      <c r="I79" s="215"/>
    </row>
    <row r="80" spans="1:9" s="179" customFormat="1" ht="15.75">
      <c r="A80" s="133"/>
      <c r="B80" s="141"/>
      <c r="C80" s="133"/>
      <c r="D80" s="215"/>
      <c r="E80" s="215"/>
      <c r="F80" s="215"/>
      <c r="G80" s="215"/>
      <c r="H80" s="215"/>
      <c r="I80" s="215"/>
    </row>
    <row r="81" spans="1:9" s="179" customFormat="1" ht="15.75">
      <c r="A81" s="133"/>
      <c r="B81" s="141"/>
      <c r="C81" s="133"/>
      <c r="D81" s="215"/>
      <c r="E81" s="215"/>
      <c r="F81" s="215"/>
      <c r="G81" s="215"/>
      <c r="H81" s="215"/>
      <c r="I81" s="215"/>
    </row>
    <row r="82" spans="1:9" s="179" customFormat="1" ht="15.75">
      <c r="A82" s="133"/>
      <c r="B82" s="141"/>
      <c r="C82" s="133"/>
      <c r="D82" s="215"/>
      <c r="E82" s="215"/>
      <c r="F82" s="215"/>
      <c r="G82" s="215"/>
      <c r="H82" s="215"/>
      <c r="I82" s="215"/>
    </row>
    <row r="83" spans="1:9" s="179" customFormat="1" ht="15.75">
      <c r="A83" s="133"/>
      <c r="B83" s="141"/>
      <c r="C83" s="133"/>
      <c r="D83" s="215"/>
      <c r="E83" s="215"/>
      <c r="F83" s="215"/>
      <c r="G83" s="215"/>
      <c r="H83" s="215"/>
      <c r="I83" s="215"/>
    </row>
    <row r="84" spans="1:9" s="179" customFormat="1" ht="15.75">
      <c r="A84" s="133"/>
      <c r="B84" s="141"/>
      <c r="C84" s="133"/>
      <c r="D84" s="215"/>
      <c r="E84" s="215"/>
      <c r="F84" s="215"/>
      <c r="G84" s="215"/>
      <c r="H84" s="215"/>
      <c r="I84" s="215"/>
    </row>
    <row r="85" spans="1:9" s="179" customFormat="1" ht="15.75">
      <c r="A85" s="133"/>
      <c r="B85" s="141"/>
      <c r="C85" s="133"/>
      <c r="D85" s="215"/>
      <c r="E85" s="215"/>
      <c r="F85" s="215"/>
      <c r="G85" s="215"/>
      <c r="H85" s="215"/>
      <c r="I85" s="215"/>
    </row>
    <row r="86" spans="1:9" s="179" customFormat="1" ht="15.75">
      <c r="A86" s="133"/>
      <c r="B86" s="141"/>
      <c r="C86" s="133"/>
      <c r="D86" s="215"/>
      <c r="E86" s="215"/>
      <c r="F86" s="215"/>
      <c r="G86" s="215"/>
      <c r="H86" s="215"/>
      <c r="I86" s="215"/>
    </row>
    <row r="87" spans="1:9" s="179" customFormat="1" ht="15.75">
      <c r="A87" s="133"/>
      <c r="B87" s="141"/>
      <c r="C87" s="133"/>
      <c r="D87" s="215"/>
      <c r="E87" s="215"/>
      <c r="F87" s="215"/>
      <c r="G87" s="215"/>
      <c r="H87" s="215"/>
      <c r="I87" s="215"/>
    </row>
    <row r="88" spans="1:9" s="179" customFormat="1" ht="15.75">
      <c r="A88" s="133"/>
      <c r="B88" s="141"/>
      <c r="C88" s="133"/>
      <c r="D88" s="215"/>
      <c r="E88" s="215"/>
      <c r="F88" s="215"/>
      <c r="G88" s="215"/>
      <c r="H88" s="215"/>
      <c r="I88" s="215"/>
    </row>
    <row r="89" spans="1:9" s="179" customFormat="1" ht="15.75">
      <c r="A89" s="133"/>
      <c r="B89" s="141"/>
      <c r="C89" s="133"/>
      <c r="D89" s="215"/>
      <c r="E89" s="215"/>
      <c r="F89" s="215"/>
      <c r="G89" s="215"/>
      <c r="H89" s="215"/>
      <c r="I89" s="215"/>
    </row>
    <row r="90" spans="1:9" s="179" customFormat="1" ht="15.75">
      <c r="A90" s="133"/>
      <c r="B90" s="141"/>
      <c r="C90" s="133"/>
      <c r="D90" s="215"/>
      <c r="E90" s="215"/>
      <c r="F90" s="215"/>
      <c r="G90" s="215"/>
      <c r="H90" s="215"/>
      <c r="I90" s="215"/>
    </row>
    <row r="91" spans="1:9" s="179" customFormat="1" ht="15.75">
      <c r="A91" s="133"/>
      <c r="B91" s="141"/>
      <c r="C91" s="133"/>
      <c r="D91" s="215"/>
      <c r="E91" s="215"/>
      <c r="F91" s="215"/>
      <c r="G91" s="215"/>
      <c r="H91" s="215"/>
      <c r="I91" s="215"/>
    </row>
    <row r="92" spans="1:9" s="179" customFormat="1" ht="15.75">
      <c r="A92" s="133"/>
      <c r="B92" s="141"/>
      <c r="C92" s="133"/>
      <c r="D92" s="215"/>
      <c r="E92" s="215"/>
      <c r="F92" s="215"/>
      <c r="G92" s="215"/>
      <c r="H92" s="215"/>
      <c r="I92" s="215"/>
    </row>
    <row r="93" spans="1:9" s="179" customFormat="1" ht="15.75">
      <c r="A93" s="133"/>
      <c r="B93" s="141"/>
      <c r="C93" s="133"/>
      <c r="D93" s="215"/>
      <c r="E93" s="215"/>
      <c r="F93" s="215"/>
      <c r="G93" s="215"/>
      <c r="H93" s="215"/>
      <c r="I93" s="215"/>
    </row>
    <row r="94" spans="1:9" s="179" customFormat="1" ht="15.75">
      <c r="A94" s="133"/>
      <c r="B94" s="141"/>
      <c r="C94" s="133"/>
      <c r="D94" s="215"/>
      <c r="E94" s="215"/>
      <c r="F94" s="215"/>
      <c r="G94" s="215"/>
      <c r="H94" s="215"/>
      <c r="I94" s="215"/>
    </row>
    <row r="95" spans="1:9" s="179" customFormat="1" ht="15.75">
      <c r="A95" s="133"/>
      <c r="B95" s="141"/>
      <c r="C95" s="133"/>
      <c r="D95" s="215"/>
      <c r="E95" s="215"/>
      <c r="F95" s="215"/>
      <c r="G95" s="215"/>
      <c r="H95" s="215"/>
      <c r="I95" s="215"/>
    </row>
    <row r="96" spans="1:9" s="179" customFormat="1" ht="15.75">
      <c r="A96" s="133"/>
      <c r="B96" s="141"/>
      <c r="C96" s="133"/>
      <c r="D96" s="215"/>
      <c r="E96" s="215"/>
      <c r="F96" s="215"/>
      <c r="G96" s="215"/>
      <c r="H96" s="215"/>
      <c r="I96" s="215"/>
    </row>
    <row r="97" spans="1:9" s="179" customFormat="1" ht="15.75">
      <c r="A97" s="133"/>
      <c r="B97" s="141"/>
      <c r="C97" s="133"/>
      <c r="D97" s="215"/>
      <c r="E97" s="215"/>
      <c r="F97" s="215"/>
      <c r="G97" s="215"/>
      <c r="H97" s="215"/>
      <c r="I97" s="215"/>
    </row>
    <row r="98" spans="1:9" s="179" customFormat="1" ht="15.75">
      <c r="A98" s="133"/>
      <c r="B98" s="141"/>
      <c r="C98" s="133"/>
      <c r="D98" s="215"/>
      <c r="E98" s="215"/>
      <c r="F98" s="215"/>
      <c r="G98" s="215"/>
      <c r="H98" s="215"/>
      <c r="I98" s="215"/>
    </row>
    <row r="99" spans="1:9" s="179" customFormat="1" ht="15.75">
      <c r="A99" s="133"/>
      <c r="B99" s="141"/>
      <c r="C99" s="133"/>
      <c r="D99" s="215"/>
      <c r="E99" s="215"/>
      <c r="F99" s="215"/>
      <c r="G99" s="215"/>
      <c r="H99" s="215"/>
      <c r="I99" s="215"/>
    </row>
    <row r="100" spans="1:9" s="179" customFormat="1" ht="15.75">
      <c r="A100" s="133"/>
      <c r="B100" s="141"/>
      <c r="C100" s="133"/>
      <c r="D100" s="215"/>
      <c r="E100" s="215"/>
      <c r="F100" s="215"/>
      <c r="G100" s="215"/>
      <c r="H100" s="215"/>
      <c r="I100" s="215"/>
    </row>
    <row r="101" spans="1:9" s="179" customFormat="1" ht="15.75">
      <c r="A101" s="133"/>
      <c r="B101" s="141"/>
      <c r="C101" s="133"/>
      <c r="D101" s="215"/>
      <c r="E101" s="215"/>
      <c r="F101" s="215"/>
      <c r="G101" s="215"/>
      <c r="H101" s="215"/>
      <c r="I101" s="215"/>
    </row>
    <row r="102" spans="1:9" s="179" customFormat="1" ht="15.75">
      <c r="A102" s="133"/>
      <c r="B102" s="141"/>
      <c r="C102" s="133"/>
      <c r="D102" s="215"/>
      <c r="E102" s="215"/>
      <c r="F102" s="215"/>
      <c r="G102" s="215"/>
      <c r="H102" s="215"/>
      <c r="I102" s="215"/>
    </row>
    <row r="103" spans="1:9" s="179" customFormat="1" ht="15.75">
      <c r="A103" s="133"/>
      <c r="B103" s="141"/>
      <c r="C103" s="133"/>
      <c r="D103" s="215"/>
      <c r="E103" s="215"/>
      <c r="F103" s="215"/>
      <c r="G103" s="215"/>
      <c r="H103" s="215"/>
      <c r="I103" s="215"/>
    </row>
    <row r="104" spans="1:9" s="179" customFormat="1" ht="15.75">
      <c r="A104" s="133"/>
      <c r="B104" s="141"/>
      <c r="C104" s="133"/>
      <c r="D104" s="215"/>
      <c r="E104" s="215"/>
      <c r="F104" s="215"/>
      <c r="G104" s="215"/>
      <c r="H104" s="215"/>
      <c r="I104" s="215"/>
    </row>
    <row r="105" spans="1:9" s="179" customFormat="1" ht="15.75">
      <c r="A105" s="133"/>
      <c r="B105" s="141"/>
      <c r="C105" s="133"/>
      <c r="D105" s="215"/>
      <c r="E105" s="215"/>
      <c r="F105" s="215"/>
      <c r="G105" s="215"/>
      <c r="H105" s="215"/>
      <c r="I105" s="215"/>
    </row>
    <row r="106" spans="1:9" s="179" customFormat="1" ht="15.75">
      <c r="A106" s="133"/>
      <c r="B106" s="141"/>
      <c r="C106" s="133"/>
      <c r="D106" s="215"/>
      <c r="E106" s="215"/>
      <c r="F106" s="215"/>
      <c r="G106" s="215"/>
      <c r="H106" s="215"/>
      <c r="I106" s="215"/>
    </row>
    <row r="107" spans="1:9" s="179" customFormat="1" ht="15.75">
      <c r="A107" s="133"/>
      <c r="B107" s="141"/>
      <c r="C107" s="133"/>
      <c r="D107" s="215"/>
      <c r="E107" s="215"/>
      <c r="F107" s="215"/>
      <c r="G107" s="215"/>
      <c r="H107" s="215"/>
      <c r="I107" s="215"/>
    </row>
    <row r="108" spans="1:9" s="179" customFormat="1" ht="15.75">
      <c r="A108" s="133"/>
      <c r="B108" s="141"/>
      <c r="C108" s="133"/>
      <c r="D108" s="215"/>
      <c r="E108" s="215"/>
      <c r="F108" s="215"/>
      <c r="G108" s="215"/>
      <c r="H108" s="215"/>
      <c r="I108" s="215"/>
    </row>
    <row r="109" spans="1:9" s="179" customFormat="1" ht="15.75">
      <c r="A109" s="133"/>
      <c r="B109" s="141"/>
      <c r="C109" s="133"/>
      <c r="D109" s="215"/>
      <c r="E109" s="215"/>
      <c r="F109" s="215"/>
      <c r="G109" s="215"/>
      <c r="H109" s="215"/>
      <c r="I109" s="215"/>
    </row>
    <row r="110" spans="1:9" s="179" customFormat="1" ht="15.75">
      <c r="A110" s="133"/>
      <c r="B110" s="141"/>
      <c r="C110" s="133"/>
      <c r="D110" s="215"/>
      <c r="E110" s="215"/>
      <c r="F110" s="215"/>
      <c r="G110" s="215"/>
      <c r="H110" s="215"/>
      <c r="I110" s="215"/>
    </row>
    <row r="111" spans="1:9" s="179" customFormat="1" ht="15.75">
      <c r="A111" s="133"/>
      <c r="B111" s="141"/>
      <c r="C111" s="133"/>
      <c r="D111" s="215"/>
      <c r="E111" s="215"/>
      <c r="F111" s="215"/>
      <c r="G111" s="215"/>
      <c r="H111" s="215"/>
      <c r="I111" s="215"/>
    </row>
    <row r="112" spans="1:9" s="179" customFormat="1" ht="15.75">
      <c r="A112" s="133"/>
      <c r="B112" s="141"/>
      <c r="C112" s="133"/>
      <c r="D112" s="215"/>
      <c r="E112" s="215"/>
      <c r="F112" s="215"/>
      <c r="G112" s="215"/>
      <c r="H112" s="215"/>
      <c r="I112" s="215"/>
    </row>
    <row r="113" spans="1:9" s="179" customFormat="1" ht="15.75">
      <c r="A113" s="133"/>
      <c r="B113" s="141"/>
      <c r="C113" s="133"/>
      <c r="D113" s="215"/>
      <c r="E113" s="215"/>
      <c r="F113" s="215"/>
      <c r="G113" s="215"/>
      <c r="H113" s="215"/>
      <c r="I113" s="215"/>
    </row>
    <row r="114" spans="1:9" s="179" customFormat="1" ht="15.75">
      <c r="A114" s="133"/>
      <c r="B114" s="141"/>
      <c r="C114" s="133"/>
      <c r="D114" s="215"/>
      <c r="E114" s="215"/>
      <c r="F114" s="215"/>
      <c r="G114" s="215"/>
      <c r="H114" s="215"/>
      <c r="I114" s="215"/>
    </row>
    <row r="115" spans="1:9" s="179" customFormat="1" ht="15.75">
      <c r="A115" s="133"/>
      <c r="B115" s="141"/>
      <c r="C115" s="133"/>
      <c r="D115" s="215"/>
      <c r="E115" s="215"/>
      <c r="F115" s="215"/>
      <c r="G115" s="215"/>
      <c r="H115" s="215"/>
      <c r="I115" s="215"/>
    </row>
    <row r="116" spans="1:9" s="179" customFormat="1" ht="15.75">
      <c r="A116" s="133"/>
      <c r="B116" s="141"/>
      <c r="C116" s="133"/>
      <c r="D116" s="215"/>
      <c r="E116" s="215"/>
      <c r="F116" s="215"/>
      <c r="G116" s="215"/>
      <c r="H116" s="215"/>
      <c r="I116" s="215"/>
    </row>
    <row r="117" spans="1:9" s="179" customFormat="1" ht="15.75">
      <c r="A117" s="133"/>
      <c r="B117" s="141"/>
      <c r="C117" s="133"/>
      <c r="D117" s="215"/>
      <c r="E117" s="215"/>
      <c r="F117" s="215"/>
      <c r="G117" s="215"/>
      <c r="H117" s="215"/>
      <c r="I117" s="215"/>
    </row>
    <row r="118" spans="1:9" s="179" customFormat="1" ht="15.75">
      <c r="A118" s="133"/>
      <c r="B118" s="141"/>
      <c r="C118" s="133"/>
      <c r="D118" s="215"/>
      <c r="E118" s="215"/>
      <c r="F118" s="215"/>
      <c r="G118" s="215"/>
      <c r="H118" s="215"/>
      <c r="I118" s="215"/>
    </row>
    <row r="119" spans="1:9" s="179" customFormat="1" ht="15.75">
      <c r="A119" s="133"/>
      <c r="B119" s="141"/>
      <c r="C119" s="133"/>
      <c r="D119" s="215"/>
      <c r="E119" s="215"/>
      <c r="F119" s="215"/>
      <c r="G119" s="215"/>
      <c r="H119" s="215"/>
      <c r="I119" s="215"/>
    </row>
    <row r="120" spans="4:9" ht="15.75">
      <c r="D120" s="215"/>
      <c r="E120" s="215"/>
      <c r="F120" s="215"/>
      <c r="G120" s="215"/>
      <c r="H120" s="215"/>
      <c r="I120" s="215"/>
    </row>
    <row r="121" spans="4:9" ht="15.75">
      <c r="D121" s="215"/>
      <c r="E121" s="215"/>
      <c r="F121" s="215"/>
      <c r="G121" s="215"/>
      <c r="H121" s="215"/>
      <c r="I121" s="215"/>
    </row>
    <row r="122" spans="4:9" ht="15.75">
      <c r="D122" s="215"/>
      <c r="E122" s="215"/>
      <c r="F122" s="215"/>
      <c r="G122" s="215"/>
      <c r="H122" s="215"/>
      <c r="I122" s="215"/>
    </row>
    <row r="123" spans="4:9" ht="15.75">
      <c r="D123" s="215"/>
      <c r="E123" s="215"/>
      <c r="F123" s="215"/>
      <c r="G123" s="215"/>
      <c r="H123" s="215"/>
      <c r="I123" s="215"/>
    </row>
    <row r="124" spans="4:9" ht="15.75">
      <c r="D124" s="215"/>
      <c r="E124" s="215"/>
      <c r="F124" s="215"/>
      <c r="G124" s="215"/>
      <c r="H124" s="215"/>
      <c r="I124" s="215"/>
    </row>
    <row r="125" spans="4:9" ht="15.75">
      <c r="D125" s="215"/>
      <c r="E125" s="215"/>
      <c r="F125" s="215"/>
      <c r="G125" s="215"/>
      <c r="H125" s="215"/>
      <c r="I125" s="215"/>
    </row>
    <row r="126" spans="4:9" ht="15.75">
      <c r="D126" s="215"/>
      <c r="E126" s="215"/>
      <c r="F126" s="215"/>
      <c r="G126" s="215"/>
      <c r="H126" s="215"/>
      <c r="I126" s="215"/>
    </row>
    <row r="127" spans="4:9" ht="15.75">
      <c r="D127" s="215"/>
      <c r="E127" s="215"/>
      <c r="F127" s="215"/>
      <c r="G127" s="215"/>
      <c r="H127" s="215"/>
      <c r="I127" s="215"/>
    </row>
    <row r="128" spans="4:9" ht="15.75">
      <c r="D128" s="215"/>
      <c r="E128" s="215"/>
      <c r="F128" s="215"/>
      <c r="G128" s="215"/>
      <c r="H128" s="215"/>
      <c r="I128" s="215"/>
    </row>
    <row r="129" spans="4:9" s="133" customFormat="1" ht="15.75">
      <c r="D129" s="215"/>
      <c r="E129" s="215"/>
      <c r="F129" s="215"/>
      <c r="G129" s="215"/>
      <c r="H129" s="215"/>
      <c r="I129" s="215"/>
    </row>
    <row r="130" spans="4:9" s="133" customFormat="1" ht="15.75">
      <c r="D130" s="215"/>
      <c r="E130" s="215"/>
      <c r="F130" s="215"/>
      <c r="G130" s="215"/>
      <c r="H130" s="215"/>
      <c r="I130" s="215"/>
    </row>
    <row r="131" spans="4:9" s="133" customFormat="1" ht="15.75">
      <c r="D131" s="215"/>
      <c r="E131" s="215"/>
      <c r="F131" s="215"/>
      <c r="G131" s="215"/>
      <c r="H131" s="215"/>
      <c r="I131" s="215"/>
    </row>
    <row r="132" spans="4:9" s="133" customFormat="1" ht="15.75">
      <c r="D132" s="215"/>
      <c r="E132" s="215"/>
      <c r="F132" s="215"/>
      <c r="G132" s="215"/>
      <c r="H132" s="215"/>
      <c r="I132" s="215"/>
    </row>
    <row r="133" spans="4:9" s="133" customFormat="1" ht="15.75">
      <c r="D133" s="215"/>
      <c r="E133" s="215"/>
      <c r="F133" s="215"/>
      <c r="G133" s="215"/>
      <c r="H133" s="215"/>
      <c r="I133" s="215"/>
    </row>
    <row r="134" spans="4:9" s="133" customFormat="1" ht="15.75">
      <c r="D134" s="215"/>
      <c r="E134" s="215"/>
      <c r="F134" s="215"/>
      <c r="G134" s="215"/>
      <c r="H134" s="215"/>
      <c r="I134" s="215"/>
    </row>
    <row r="135" spans="4:9" s="133" customFormat="1" ht="15.75">
      <c r="D135" s="215"/>
      <c r="E135" s="215"/>
      <c r="F135" s="215"/>
      <c r="G135" s="215"/>
      <c r="H135" s="215"/>
      <c r="I135" s="215"/>
    </row>
    <row r="136" spans="4:9" s="133" customFormat="1" ht="15.75">
      <c r="D136" s="215"/>
      <c r="E136" s="215"/>
      <c r="F136" s="215"/>
      <c r="G136" s="215"/>
      <c r="H136" s="215"/>
      <c r="I136" s="215"/>
    </row>
    <row r="137" spans="4:9" s="133" customFormat="1" ht="15.75">
      <c r="D137" s="215"/>
      <c r="E137" s="215"/>
      <c r="F137" s="215"/>
      <c r="G137" s="215"/>
      <c r="H137" s="215"/>
      <c r="I137" s="215"/>
    </row>
    <row r="138" spans="4:9" s="133" customFormat="1" ht="15.75">
      <c r="D138" s="215"/>
      <c r="E138" s="215"/>
      <c r="F138" s="215"/>
      <c r="G138" s="215"/>
      <c r="H138" s="215"/>
      <c r="I138" s="215"/>
    </row>
    <row r="139" spans="4:9" s="133" customFormat="1" ht="15.75">
      <c r="D139" s="215"/>
      <c r="E139" s="215"/>
      <c r="F139" s="215"/>
      <c r="G139" s="215"/>
      <c r="H139" s="215"/>
      <c r="I139" s="215"/>
    </row>
    <row r="140" spans="4:9" s="133" customFormat="1" ht="15.75">
      <c r="D140" s="215"/>
      <c r="E140" s="215"/>
      <c r="F140" s="215"/>
      <c r="G140" s="215"/>
      <c r="H140" s="215"/>
      <c r="I140" s="215"/>
    </row>
    <row r="141" spans="4:9" s="133" customFormat="1" ht="15.75">
      <c r="D141" s="215"/>
      <c r="E141" s="215"/>
      <c r="F141" s="215"/>
      <c r="G141" s="215"/>
      <c r="H141" s="215"/>
      <c r="I141" s="215"/>
    </row>
    <row r="142" spans="4:9" s="133" customFormat="1" ht="15.75">
      <c r="D142" s="215"/>
      <c r="E142" s="215"/>
      <c r="F142" s="215"/>
      <c r="G142" s="215"/>
      <c r="H142" s="215"/>
      <c r="I142" s="215"/>
    </row>
    <row r="143" spans="4:9" s="133" customFormat="1" ht="15.75">
      <c r="D143" s="215"/>
      <c r="E143" s="215"/>
      <c r="F143" s="215"/>
      <c r="G143" s="215"/>
      <c r="H143" s="215"/>
      <c r="I143" s="215"/>
    </row>
    <row r="144" spans="4:9" s="133" customFormat="1" ht="15.75">
      <c r="D144" s="215"/>
      <c r="E144" s="215"/>
      <c r="F144" s="215"/>
      <c r="G144" s="215"/>
      <c r="H144" s="215"/>
      <c r="I144" s="215"/>
    </row>
    <row r="145" spans="4:9" s="133" customFormat="1" ht="15.75">
      <c r="D145" s="215"/>
      <c r="E145" s="215"/>
      <c r="F145" s="215"/>
      <c r="G145" s="215"/>
      <c r="H145" s="215"/>
      <c r="I145" s="215"/>
    </row>
    <row r="146" spans="4:9" s="133" customFormat="1" ht="15.75">
      <c r="D146" s="215"/>
      <c r="E146" s="215"/>
      <c r="F146" s="215"/>
      <c r="G146" s="215"/>
      <c r="H146" s="215"/>
      <c r="I146" s="215"/>
    </row>
    <row r="147" spans="4:9" s="133" customFormat="1" ht="15.75">
      <c r="D147" s="215"/>
      <c r="E147" s="215"/>
      <c r="F147" s="215"/>
      <c r="G147" s="215"/>
      <c r="H147" s="215"/>
      <c r="I147" s="215"/>
    </row>
    <row r="148" spans="4:9" s="133" customFormat="1" ht="15.75">
      <c r="D148" s="215"/>
      <c r="E148" s="215"/>
      <c r="F148" s="215"/>
      <c r="G148" s="215"/>
      <c r="H148" s="215"/>
      <c r="I148" s="215"/>
    </row>
    <row r="149" spans="4:9" s="133" customFormat="1" ht="15.75">
      <c r="D149" s="215"/>
      <c r="E149" s="215"/>
      <c r="F149" s="215"/>
      <c r="G149" s="215"/>
      <c r="H149" s="215"/>
      <c r="I149" s="215"/>
    </row>
    <row r="150" spans="4:9" s="133" customFormat="1" ht="15.75">
      <c r="D150" s="215"/>
      <c r="E150" s="215"/>
      <c r="F150" s="215"/>
      <c r="G150" s="215"/>
      <c r="H150" s="215"/>
      <c r="I150" s="215"/>
    </row>
    <row r="151" spans="4:9" s="133" customFormat="1" ht="15.75">
      <c r="D151" s="215"/>
      <c r="E151" s="215"/>
      <c r="F151" s="215"/>
      <c r="G151" s="215"/>
      <c r="H151" s="215"/>
      <c r="I151" s="215"/>
    </row>
    <row r="152" spans="4:9" s="133" customFormat="1" ht="15.75">
      <c r="D152" s="215"/>
      <c r="E152" s="215"/>
      <c r="F152" s="215"/>
      <c r="G152" s="215"/>
      <c r="H152" s="215"/>
      <c r="I152" s="215"/>
    </row>
    <row r="153" spans="4:9" s="133" customFormat="1" ht="15.75">
      <c r="D153" s="215"/>
      <c r="E153" s="215"/>
      <c r="F153" s="215"/>
      <c r="G153" s="215"/>
      <c r="H153" s="215"/>
      <c r="I153" s="215"/>
    </row>
    <row r="154" spans="4:9" s="133" customFormat="1" ht="15.75">
      <c r="D154" s="215"/>
      <c r="E154" s="215"/>
      <c r="F154" s="215"/>
      <c r="G154" s="215"/>
      <c r="H154" s="215"/>
      <c r="I154" s="215"/>
    </row>
    <row r="155" spans="4:9" s="133" customFormat="1" ht="15.75">
      <c r="D155" s="215"/>
      <c r="E155" s="215"/>
      <c r="F155" s="215"/>
      <c r="G155" s="215"/>
      <c r="H155" s="215"/>
      <c r="I155" s="215"/>
    </row>
    <row r="156" spans="4:9" s="133" customFormat="1" ht="15.75">
      <c r="D156" s="215"/>
      <c r="E156" s="215"/>
      <c r="F156" s="215"/>
      <c r="G156" s="215"/>
      <c r="H156" s="215"/>
      <c r="I156" s="215"/>
    </row>
    <row r="157" spans="4:9" s="133" customFormat="1" ht="15.75">
      <c r="D157" s="215"/>
      <c r="E157" s="215"/>
      <c r="F157" s="215"/>
      <c r="G157" s="215"/>
      <c r="H157" s="215"/>
      <c r="I157" s="215"/>
    </row>
    <row r="158" spans="4:9" s="133" customFormat="1" ht="15.75">
      <c r="D158" s="215"/>
      <c r="E158" s="215"/>
      <c r="F158" s="215"/>
      <c r="G158" s="215"/>
      <c r="H158" s="215"/>
      <c r="I158" s="215"/>
    </row>
    <row r="159" spans="4:9" s="133" customFormat="1" ht="15.75">
      <c r="D159" s="215"/>
      <c r="E159" s="215"/>
      <c r="F159" s="215"/>
      <c r="G159" s="215"/>
      <c r="H159" s="215"/>
      <c r="I159" s="215"/>
    </row>
    <row r="160" spans="4:9" s="133" customFormat="1" ht="15.75">
      <c r="D160" s="215"/>
      <c r="E160" s="215"/>
      <c r="F160" s="215"/>
      <c r="G160" s="215"/>
      <c r="H160" s="215"/>
      <c r="I160" s="215"/>
    </row>
    <row r="161" spans="4:9" s="133" customFormat="1" ht="15.75">
      <c r="D161" s="215"/>
      <c r="E161" s="215"/>
      <c r="F161" s="215"/>
      <c r="G161" s="215"/>
      <c r="H161" s="215"/>
      <c r="I161" s="215"/>
    </row>
    <row r="162" spans="4:9" s="133" customFormat="1" ht="15.75">
      <c r="D162" s="215"/>
      <c r="E162" s="215"/>
      <c r="F162" s="215"/>
      <c r="G162" s="215"/>
      <c r="H162" s="215"/>
      <c r="I162" s="215"/>
    </row>
    <row r="163" spans="4:9" s="133" customFormat="1" ht="15.75">
      <c r="D163" s="215"/>
      <c r="E163" s="215"/>
      <c r="F163" s="215"/>
      <c r="G163" s="215"/>
      <c r="H163" s="215"/>
      <c r="I163" s="215"/>
    </row>
    <row r="164" spans="4:9" s="133" customFormat="1" ht="15.75">
      <c r="D164" s="215"/>
      <c r="E164" s="215"/>
      <c r="F164" s="215"/>
      <c r="G164" s="215"/>
      <c r="H164" s="215"/>
      <c r="I164" s="215"/>
    </row>
    <row r="165" spans="4:9" s="133" customFormat="1" ht="15.75">
      <c r="D165" s="215"/>
      <c r="E165" s="215"/>
      <c r="F165" s="215"/>
      <c r="G165" s="215"/>
      <c r="H165" s="215"/>
      <c r="I165" s="215"/>
    </row>
    <row r="166" spans="4:9" s="133" customFormat="1" ht="15.75">
      <c r="D166" s="215"/>
      <c r="E166" s="215"/>
      <c r="F166" s="215"/>
      <c r="G166" s="215"/>
      <c r="H166" s="215"/>
      <c r="I166" s="215"/>
    </row>
    <row r="167" spans="4:9" s="133" customFormat="1" ht="15.75">
      <c r="D167" s="215"/>
      <c r="E167" s="215"/>
      <c r="F167" s="215"/>
      <c r="G167" s="215"/>
      <c r="H167" s="215"/>
      <c r="I167" s="215"/>
    </row>
    <row r="168" spans="4:9" s="133" customFormat="1" ht="15.75">
      <c r="D168" s="215"/>
      <c r="E168" s="215"/>
      <c r="F168" s="215"/>
      <c r="G168" s="215"/>
      <c r="H168" s="215"/>
      <c r="I168" s="215"/>
    </row>
    <row r="169" spans="4:9" s="133" customFormat="1" ht="15.75">
      <c r="D169" s="215"/>
      <c r="E169" s="215"/>
      <c r="F169" s="215"/>
      <c r="G169" s="215"/>
      <c r="H169" s="215"/>
      <c r="I169" s="215"/>
    </row>
    <row r="170" spans="4:9" s="133" customFormat="1" ht="15.75">
      <c r="D170" s="215"/>
      <c r="E170" s="215"/>
      <c r="F170" s="215"/>
      <c r="G170" s="215"/>
      <c r="H170" s="215"/>
      <c r="I170" s="215"/>
    </row>
    <row r="171" spans="4:9" s="133" customFormat="1" ht="15.75">
      <c r="D171" s="215"/>
      <c r="E171" s="215"/>
      <c r="F171" s="215"/>
      <c r="G171" s="215"/>
      <c r="H171" s="215"/>
      <c r="I171" s="215"/>
    </row>
    <row r="172" spans="4:9" s="133" customFormat="1" ht="15.75">
      <c r="D172" s="215"/>
      <c r="E172" s="215"/>
      <c r="F172" s="215"/>
      <c r="G172" s="215"/>
      <c r="H172" s="215"/>
      <c r="I172" s="215"/>
    </row>
    <row r="173" spans="4:9" s="133" customFormat="1" ht="15.75">
      <c r="D173" s="215"/>
      <c r="E173" s="215"/>
      <c r="F173" s="215"/>
      <c r="G173" s="215"/>
      <c r="H173" s="215"/>
      <c r="I173" s="215"/>
    </row>
    <row r="174" spans="4:9" s="133" customFormat="1" ht="15.75">
      <c r="D174" s="215"/>
      <c r="E174" s="215"/>
      <c r="F174" s="215"/>
      <c r="G174" s="215"/>
      <c r="H174" s="215"/>
      <c r="I174" s="215"/>
    </row>
    <row r="175" spans="4:9" s="133" customFormat="1" ht="15.75">
      <c r="D175" s="215"/>
      <c r="E175" s="215"/>
      <c r="F175" s="215"/>
      <c r="G175" s="215"/>
      <c r="H175" s="215"/>
      <c r="I175" s="215"/>
    </row>
    <row r="176" spans="4:9" s="133" customFormat="1" ht="15.75">
      <c r="D176" s="215"/>
      <c r="E176" s="215"/>
      <c r="F176" s="215"/>
      <c r="G176" s="215"/>
      <c r="H176" s="215"/>
      <c r="I176" s="215"/>
    </row>
    <row r="177" spans="4:9" s="133" customFormat="1" ht="15.75">
      <c r="D177" s="215"/>
      <c r="E177" s="215"/>
      <c r="F177" s="215"/>
      <c r="G177" s="215"/>
      <c r="H177" s="215"/>
      <c r="I177" s="215"/>
    </row>
    <row r="178" spans="4:9" s="133" customFormat="1" ht="15.75">
      <c r="D178" s="215"/>
      <c r="E178" s="215"/>
      <c r="F178" s="215"/>
      <c r="G178" s="215"/>
      <c r="H178" s="215"/>
      <c r="I178" s="215"/>
    </row>
    <row r="179" spans="4:9" s="133" customFormat="1" ht="15.75">
      <c r="D179" s="215"/>
      <c r="E179" s="215"/>
      <c r="F179" s="215"/>
      <c r="G179" s="215"/>
      <c r="H179" s="215"/>
      <c r="I179" s="215"/>
    </row>
    <row r="180" spans="4:9" s="133" customFormat="1" ht="15.75">
      <c r="D180" s="215"/>
      <c r="E180" s="215"/>
      <c r="F180" s="215"/>
      <c r="G180" s="215"/>
      <c r="H180" s="215"/>
      <c r="I180" s="215"/>
    </row>
    <row r="181" spans="4:9" s="133" customFormat="1" ht="15.75">
      <c r="D181" s="215"/>
      <c r="E181" s="215"/>
      <c r="F181" s="215"/>
      <c r="G181" s="215"/>
      <c r="H181" s="215"/>
      <c r="I181" s="215"/>
    </row>
    <row r="182" spans="4:9" s="133" customFormat="1" ht="15.75">
      <c r="D182" s="215"/>
      <c r="E182" s="215"/>
      <c r="F182" s="215"/>
      <c r="G182" s="215"/>
      <c r="H182" s="215"/>
      <c r="I182" s="215"/>
    </row>
    <row r="183" spans="4:9" s="133" customFormat="1" ht="15.75">
      <c r="D183" s="215"/>
      <c r="E183" s="215"/>
      <c r="F183" s="215"/>
      <c r="G183" s="215"/>
      <c r="H183" s="215"/>
      <c r="I183" s="215"/>
    </row>
    <row r="184" spans="4:9" s="133" customFormat="1" ht="15.75">
      <c r="D184" s="215"/>
      <c r="E184" s="215"/>
      <c r="F184" s="215"/>
      <c r="G184" s="215"/>
      <c r="H184" s="215"/>
      <c r="I184" s="215"/>
    </row>
    <row r="185" spans="4:9" s="133" customFormat="1" ht="15.75">
      <c r="D185" s="215"/>
      <c r="E185" s="215"/>
      <c r="F185" s="215"/>
      <c r="G185" s="215"/>
      <c r="H185" s="215"/>
      <c r="I185" s="215"/>
    </row>
    <row r="186" spans="4:9" s="133" customFormat="1" ht="15.75">
      <c r="D186" s="215"/>
      <c r="E186" s="215"/>
      <c r="F186" s="215"/>
      <c r="G186" s="215"/>
      <c r="H186" s="215"/>
      <c r="I186" s="215"/>
    </row>
    <row r="187" spans="4:9" s="133" customFormat="1" ht="15.75">
      <c r="D187" s="215"/>
      <c r="E187" s="215"/>
      <c r="F187" s="215"/>
      <c r="G187" s="215"/>
      <c r="H187" s="215"/>
      <c r="I187" s="215"/>
    </row>
    <row r="188" spans="4:9" s="133" customFormat="1" ht="15.75">
      <c r="D188" s="215"/>
      <c r="E188" s="215"/>
      <c r="F188" s="215"/>
      <c r="G188" s="215"/>
      <c r="H188" s="215"/>
      <c r="I188" s="215"/>
    </row>
    <row r="189" spans="4:9" s="133" customFormat="1" ht="15.75">
      <c r="D189" s="215"/>
      <c r="E189" s="215"/>
      <c r="F189" s="215"/>
      <c r="G189" s="215"/>
      <c r="H189" s="215"/>
      <c r="I189" s="215"/>
    </row>
    <row r="190" spans="4:9" s="133" customFormat="1" ht="15.75">
      <c r="D190" s="215"/>
      <c r="E190" s="215"/>
      <c r="F190" s="215"/>
      <c r="G190" s="215"/>
      <c r="H190" s="215"/>
      <c r="I190" s="215"/>
    </row>
    <row r="191" spans="4:9" s="133" customFormat="1" ht="15.75">
      <c r="D191" s="215"/>
      <c r="E191" s="215"/>
      <c r="F191" s="215"/>
      <c r="G191" s="215"/>
      <c r="H191" s="215"/>
      <c r="I191" s="215"/>
    </row>
    <row r="192" spans="4:9" s="133" customFormat="1" ht="15.75">
      <c r="D192" s="215"/>
      <c r="E192" s="215"/>
      <c r="F192" s="215"/>
      <c r="G192" s="215"/>
      <c r="H192" s="215"/>
      <c r="I192" s="215"/>
    </row>
    <row r="193" spans="4:9" s="133" customFormat="1" ht="15.75">
      <c r="D193" s="215"/>
      <c r="E193" s="215"/>
      <c r="F193" s="215"/>
      <c r="G193" s="215"/>
      <c r="H193" s="215"/>
      <c r="I193" s="215"/>
    </row>
    <row r="194" spans="4:9" s="133" customFormat="1" ht="15.75">
      <c r="D194" s="215"/>
      <c r="E194" s="215"/>
      <c r="F194" s="215"/>
      <c r="G194" s="215"/>
      <c r="H194" s="215"/>
      <c r="I194" s="215"/>
    </row>
    <row r="195" spans="4:9" s="133" customFormat="1" ht="15.75">
      <c r="D195" s="215"/>
      <c r="E195" s="215"/>
      <c r="F195" s="215"/>
      <c r="G195" s="215"/>
      <c r="H195" s="215"/>
      <c r="I195" s="215"/>
    </row>
    <row r="196" spans="4:9" s="133" customFormat="1" ht="15.75">
      <c r="D196" s="215"/>
      <c r="E196" s="215"/>
      <c r="F196" s="215"/>
      <c r="G196" s="215"/>
      <c r="H196" s="215"/>
      <c r="I196" s="215"/>
    </row>
    <row r="197" spans="4:9" s="133" customFormat="1" ht="15.75">
      <c r="D197" s="215"/>
      <c r="E197" s="215"/>
      <c r="F197" s="215"/>
      <c r="G197" s="215"/>
      <c r="H197" s="215"/>
      <c r="I197" s="215"/>
    </row>
    <row r="198" spans="4:9" s="133" customFormat="1" ht="15.75">
      <c r="D198" s="215"/>
      <c r="E198" s="215"/>
      <c r="F198" s="215"/>
      <c r="G198" s="215"/>
      <c r="H198" s="215"/>
      <c r="I198" s="215"/>
    </row>
    <row r="199" spans="4:9" s="133" customFormat="1" ht="15.75">
      <c r="D199" s="215"/>
      <c r="E199" s="215"/>
      <c r="F199" s="215"/>
      <c r="G199" s="215"/>
      <c r="H199" s="215"/>
      <c r="I199" s="215"/>
    </row>
    <row r="200" spans="4:9" s="133" customFormat="1" ht="15.75">
      <c r="D200" s="215"/>
      <c r="E200" s="215"/>
      <c r="F200" s="215"/>
      <c r="G200" s="215"/>
      <c r="H200" s="215"/>
      <c r="I200" s="215"/>
    </row>
    <row r="201" spans="4:9" s="133" customFormat="1" ht="15.75">
      <c r="D201" s="215"/>
      <c r="E201" s="215"/>
      <c r="F201" s="215"/>
      <c r="G201" s="215"/>
      <c r="H201" s="215"/>
      <c r="I201" s="215"/>
    </row>
    <row r="202" spans="4:9" s="133" customFormat="1" ht="15.75">
      <c r="D202" s="215"/>
      <c r="E202" s="215"/>
      <c r="F202" s="215"/>
      <c r="G202" s="215"/>
      <c r="H202" s="215"/>
      <c r="I202" s="215"/>
    </row>
    <row r="203" spans="4:9" s="133" customFormat="1" ht="15.75">
      <c r="D203" s="215"/>
      <c r="E203" s="215"/>
      <c r="F203" s="215"/>
      <c r="G203" s="215"/>
      <c r="H203" s="215"/>
      <c r="I203" s="215"/>
    </row>
    <row r="204" spans="4:9" s="133" customFormat="1" ht="15.75">
      <c r="D204" s="215"/>
      <c r="E204" s="215"/>
      <c r="F204" s="215"/>
      <c r="G204" s="215"/>
      <c r="H204" s="215"/>
      <c r="I204" s="215"/>
    </row>
    <row r="205" spans="4:9" s="133" customFormat="1" ht="15.75">
      <c r="D205" s="215"/>
      <c r="E205" s="215"/>
      <c r="F205" s="215"/>
      <c r="G205" s="215"/>
      <c r="H205" s="215"/>
      <c r="I205" s="215"/>
    </row>
    <row r="206" spans="4:9" s="133" customFormat="1" ht="15.75">
      <c r="D206" s="215"/>
      <c r="E206" s="215"/>
      <c r="F206" s="215"/>
      <c r="G206" s="215"/>
      <c r="H206" s="215"/>
      <c r="I206" s="215"/>
    </row>
    <row r="207" spans="4:9" s="133" customFormat="1" ht="15.75">
      <c r="D207" s="215"/>
      <c r="E207" s="215"/>
      <c r="F207" s="215"/>
      <c r="G207" s="215"/>
      <c r="H207" s="215"/>
      <c r="I207" s="215"/>
    </row>
    <row r="208" spans="4:9" s="133" customFormat="1" ht="15.75">
      <c r="D208" s="215"/>
      <c r="E208" s="215"/>
      <c r="F208" s="215"/>
      <c r="G208" s="215"/>
      <c r="H208" s="215"/>
      <c r="I208" s="215"/>
    </row>
    <row r="209" spans="4:9" s="133" customFormat="1" ht="15.75">
      <c r="D209" s="215"/>
      <c r="E209" s="215"/>
      <c r="F209" s="215"/>
      <c r="G209" s="215"/>
      <c r="H209" s="215"/>
      <c r="I209" s="215"/>
    </row>
    <row r="210" spans="4:9" s="133" customFormat="1" ht="15.75">
      <c r="D210" s="215"/>
      <c r="E210" s="215"/>
      <c r="F210" s="215"/>
      <c r="G210" s="215"/>
      <c r="H210" s="215"/>
      <c r="I210" s="215"/>
    </row>
    <row r="211" spans="4:9" s="133" customFormat="1" ht="15.75">
      <c r="D211" s="215"/>
      <c r="E211" s="215"/>
      <c r="F211" s="215"/>
      <c r="G211" s="215"/>
      <c r="H211" s="215"/>
      <c r="I211" s="215"/>
    </row>
    <row r="212" spans="4:9" s="133" customFormat="1" ht="15.75">
      <c r="D212" s="215"/>
      <c r="E212" s="215"/>
      <c r="F212" s="215"/>
      <c r="G212" s="215"/>
      <c r="H212" s="215"/>
      <c r="I212" s="215"/>
    </row>
    <row r="213" spans="4:9" s="133" customFormat="1" ht="15.75">
      <c r="D213" s="215"/>
      <c r="E213" s="215"/>
      <c r="F213" s="215"/>
      <c r="G213" s="215"/>
      <c r="H213" s="215"/>
      <c r="I213" s="215"/>
    </row>
    <row r="214" spans="4:9" s="133" customFormat="1" ht="15.75">
      <c r="D214" s="215"/>
      <c r="E214" s="215"/>
      <c r="F214" s="215"/>
      <c r="G214" s="215"/>
      <c r="H214" s="215"/>
      <c r="I214" s="215"/>
    </row>
    <row r="215" spans="4:9" s="133" customFormat="1" ht="15.75">
      <c r="D215" s="215"/>
      <c r="E215" s="215"/>
      <c r="F215" s="215"/>
      <c r="G215" s="215"/>
      <c r="H215" s="215"/>
      <c r="I215" s="215"/>
    </row>
    <row r="216" spans="4:9" s="133" customFormat="1" ht="15.75">
      <c r="D216" s="215"/>
      <c r="E216" s="215"/>
      <c r="F216" s="215"/>
      <c r="G216" s="215"/>
      <c r="H216" s="215"/>
      <c r="I216" s="215"/>
    </row>
    <row r="217" spans="4:9" s="133" customFormat="1" ht="15.75">
      <c r="D217" s="215"/>
      <c r="E217" s="215"/>
      <c r="F217" s="215"/>
      <c r="G217" s="215"/>
      <c r="H217" s="215"/>
      <c r="I217" s="215"/>
    </row>
    <row r="218" spans="4:9" s="133" customFormat="1" ht="15.75">
      <c r="D218" s="215"/>
      <c r="E218" s="215"/>
      <c r="F218" s="215"/>
      <c r="G218" s="215"/>
      <c r="H218" s="215"/>
      <c r="I218" s="215"/>
    </row>
    <row r="219" spans="4:9" s="133" customFormat="1" ht="15.75">
      <c r="D219" s="215"/>
      <c r="E219" s="215"/>
      <c r="F219" s="215"/>
      <c r="G219" s="215"/>
      <c r="H219" s="215"/>
      <c r="I219" s="215"/>
    </row>
    <row r="220" spans="4:9" s="133" customFormat="1" ht="15.75">
      <c r="D220" s="215"/>
      <c r="E220" s="215"/>
      <c r="F220" s="215"/>
      <c r="G220" s="215"/>
      <c r="H220" s="215"/>
      <c r="I220" s="215"/>
    </row>
    <row r="221" spans="4:9" s="133" customFormat="1" ht="15.75">
      <c r="D221" s="215"/>
      <c r="E221" s="215"/>
      <c r="F221" s="215"/>
      <c r="G221" s="215"/>
      <c r="H221" s="215"/>
      <c r="I221" s="215"/>
    </row>
    <row r="222" spans="4:9" s="133" customFormat="1" ht="15.75">
      <c r="D222" s="215"/>
      <c r="E222" s="215"/>
      <c r="F222" s="215"/>
      <c r="G222" s="215"/>
      <c r="H222" s="215"/>
      <c r="I222" s="215"/>
    </row>
    <row r="223" spans="4:9" s="133" customFormat="1" ht="15.75">
      <c r="D223" s="215"/>
      <c r="E223" s="215"/>
      <c r="F223" s="215"/>
      <c r="G223" s="215"/>
      <c r="H223" s="215"/>
      <c r="I223" s="215"/>
    </row>
    <row r="224" spans="4:9" s="133" customFormat="1" ht="15.75">
      <c r="D224" s="215"/>
      <c r="E224" s="215"/>
      <c r="F224" s="215"/>
      <c r="G224" s="215"/>
      <c r="H224" s="215"/>
      <c r="I224" s="215"/>
    </row>
    <row r="225" spans="4:9" s="133" customFormat="1" ht="15.75">
      <c r="D225" s="215"/>
      <c r="E225" s="215"/>
      <c r="F225" s="215"/>
      <c r="G225" s="215"/>
      <c r="H225" s="215"/>
      <c r="I225" s="215"/>
    </row>
    <row r="226" spans="4:9" s="133" customFormat="1" ht="15.75">
      <c r="D226" s="215"/>
      <c r="E226" s="215"/>
      <c r="F226" s="215"/>
      <c r="G226" s="215"/>
      <c r="H226" s="215"/>
      <c r="I226" s="215"/>
    </row>
    <row r="227" spans="4:9" s="133" customFormat="1" ht="15.75">
      <c r="D227" s="215"/>
      <c r="E227" s="215"/>
      <c r="F227" s="215"/>
      <c r="G227" s="215"/>
      <c r="H227" s="215"/>
      <c r="I227" s="215"/>
    </row>
    <row r="228" spans="4:9" s="133" customFormat="1" ht="15.75">
      <c r="D228" s="215"/>
      <c r="E228" s="215"/>
      <c r="F228" s="215"/>
      <c r="G228" s="215"/>
      <c r="H228" s="215"/>
      <c r="I228" s="215"/>
    </row>
    <row r="229" spans="4:9" s="133" customFormat="1" ht="15.75">
      <c r="D229" s="215"/>
      <c r="E229" s="215"/>
      <c r="F229" s="215"/>
      <c r="G229" s="215"/>
      <c r="H229" s="215"/>
      <c r="I229" s="215"/>
    </row>
    <row r="230" spans="4:9" s="133" customFormat="1" ht="15.75">
      <c r="D230" s="215"/>
      <c r="E230" s="215"/>
      <c r="F230" s="215"/>
      <c r="G230" s="215"/>
      <c r="H230" s="215"/>
      <c r="I230" s="215"/>
    </row>
    <row r="231" spans="4:9" s="133" customFormat="1" ht="15.75">
      <c r="D231" s="215"/>
      <c r="E231" s="215"/>
      <c r="F231" s="215"/>
      <c r="G231" s="215"/>
      <c r="H231" s="215"/>
      <c r="I231" s="215"/>
    </row>
    <row r="232" spans="4:9" s="133" customFormat="1" ht="15.75">
      <c r="D232" s="215"/>
      <c r="E232" s="215"/>
      <c r="F232" s="215"/>
      <c r="G232" s="215"/>
      <c r="H232" s="215"/>
      <c r="I232" s="215"/>
    </row>
    <row r="233" spans="4:9" s="133" customFormat="1" ht="15.75">
      <c r="D233" s="215"/>
      <c r="E233" s="215"/>
      <c r="F233" s="215"/>
      <c r="G233" s="215"/>
      <c r="H233" s="215"/>
      <c r="I233" s="215"/>
    </row>
    <row r="234" spans="4:9" s="133" customFormat="1" ht="15.75">
      <c r="D234" s="215"/>
      <c r="E234" s="215"/>
      <c r="F234" s="215"/>
      <c r="G234" s="215"/>
      <c r="H234" s="215"/>
      <c r="I234" s="215"/>
    </row>
    <row r="235" spans="4:9" s="133" customFormat="1" ht="15.75">
      <c r="D235" s="215"/>
      <c r="E235" s="215"/>
      <c r="F235" s="215"/>
      <c r="G235" s="215"/>
      <c r="H235" s="215"/>
      <c r="I235" s="215"/>
    </row>
    <row r="236" spans="4:9" s="133" customFormat="1" ht="15.75">
      <c r="D236" s="215"/>
      <c r="E236" s="215"/>
      <c r="F236" s="215"/>
      <c r="G236" s="215"/>
      <c r="H236" s="215"/>
      <c r="I236" s="215"/>
    </row>
    <row r="237" spans="4:9" s="133" customFormat="1" ht="15.75">
      <c r="D237" s="215"/>
      <c r="E237" s="215"/>
      <c r="F237" s="215"/>
      <c r="G237" s="215"/>
      <c r="H237" s="215"/>
      <c r="I237" s="215"/>
    </row>
    <row r="238" spans="4:9" s="133" customFormat="1" ht="15.75">
      <c r="D238" s="215"/>
      <c r="E238" s="215"/>
      <c r="F238" s="215"/>
      <c r="G238" s="215"/>
      <c r="H238" s="215"/>
      <c r="I238" s="215"/>
    </row>
    <row r="239" spans="4:9" s="133" customFormat="1" ht="15.75">
      <c r="D239" s="215"/>
      <c r="E239" s="215"/>
      <c r="F239" s="215"/>
      <c r="G239" s="215"/>
      <c r="H239" s="215"/>
      <c r="I239" s="215"/>
    </row>
    <row r="240" spans="4:9" s="133" customFormat="1" ht="15.75">
      <c r="D240" s="215"/>
      <c r="E240" s="215"/>
      <c r="F240" s="215"/>
      <c r="G240" s="215"/>
      <c r="H240" s="215"/>
      <c r="I240" s="215"/>
    </row>
    <row r="241" spans="4:9" s="133" customFormat="1" ht="15.75">
      <c r="D241" s="215"/>
      <c r="E241" s="215"/>
      <c r="F241" s="215"/>
      <c r="G241" s="215"/>
      <c r="H241" s="215"/>
      <c r="I241" s="215"/>
    </row>
    <row r="242" spans="4:9" s="133" customFormat="1" ht="15.75">
      <c r="D242" s="215"/>
      <c r="E242" s="215"/>
      <c r="F242" s="215"/>
      <c r="G242" s="215"/>
      <c r="H242" s="215"/>
      <c r="I242" s="215"/>
    </row>
    <row r="243" spans="4:9" s="133" customFormat="1" ht="15.75">
      <c r="D243" s="215"/>
      <c r="E243" s="215"/>
      <c r="F243" s="215"/>
      <c r="G243" s="215"/>
      <c r="H243" s="215"/>
      <c r="I243" s="215"/>
    </row>
    <row r="244" spans="4:9" s="133" customFormat="1" ht="15.75">
      <c r="D244" s="215"/>
      <c r="E244" s="215"/>
      <c r="F244" s="215"/>
      <c r="G244" s="215"/>
      <c r="H244" s="215"/>
      <c r="I244" s="215"/>
    </row>
    <row r="245" spans="4:9" s="133" customFormat="1" ht="15.75">
      <c r="D245" s="215"/>
      <c r="E245" s="215"/>
      <c r="F245" s="215"/>
      <c r="G245" s="215"/>
      <c r="H245" s="215"/>
      <c r="I245" s="215"/>
    </row>
    <row r="246" spans="4:9" s="133" customFormat="1" ht="15.75">
      <c r="D246" s="215"/>
      <c r="E246" s="215"/>
      <c r="F246" s="215"/>
      <c r="G246" s="215"/>
      <c r="H246" s="215"/>
      <c r="I246" s="215"/>
    </row>
    <row r="247" spans="4:9" s="133" customFormat="1" ht="15.75">
      <c r="D247" s="215"/>
      <c r="E247" s="215"/>
      <c r="F247" s="215"/>
      <c r="G247" s="215"/>
      <c r="H247" s="215"/>
      <c r="I247" s="215"/>
    </row>
    <row r="248" spans="4:9" s="133" customFormat="1" ht="15.75">
      <c r="D248" s="215"/>
      <c r="E248" s="215"/>
      <c r="F248" s="215"/>
      <c r="G248" s="215"/>
      <c r="H248" s="215"/>
      <c r="I248" s="215"/>
    </row>
    <row r="249" spans="4:9" s="133" customFormat="1" ht="15.75">
      <c r="D249" s="215"/>
      <c r="E249" s="215"/>
      <c r="F249" s="215"/>
      <c r="G249" s="215"/>
      <c r="H249" s="215"/>
      <c r="I249" s="215"/>
    </row>
    <row r="250" spans="4:9" s="133" customFormat="1" ht="15.75">
      <c r="D250" s="215"/>
      <c r="E250" s="215"/>
      <c r="F250" s="215"/>
      <c r="G250" s="215"/>
      <c r="H250" s="215"/>
      <c r="I250" s="215"/>
    </row>
    <row r="251" spans="4:9" s="133" customFormat="1" ht="15.75">
      <c r="D251" s="215"/>
      <c r="E251" s="215"/>
      <c r="F251" s="215"/>
      <c r="G251" s="215"/>
      <c r="H251" s="215"/>
      <c r="I251" s="215"/>
    </row>
    <row r="252" spans="4:9" s="133" customFormat="1" ht="15.75">
      <c r="D252" s="215"/>
      <c r="E252" s="215"/>
      <c r="F252" s="215"/>
      <c r="G252" s="215"/>
      <c r="H252" s="215"/>
      <c r="I252" s="215"/>
    </row>
    <row r="253" spans="4:9" s="133" customFormat="1" ht="15.75">
      <c r="D253" s="215"/>
      <c r="E253" s="215"/>
      <c r="F253" s="215"/>
      <c r="G253" s="215"/>
      <c r="H253" s="215"/>
      <c r="I253" s="215"/>
    </row>
    <row r="254" spans="4:9" s="133" customFormat="1" ht="15.75">
      <c r="D254" s="215"/>
      <c r="E254" s="215"/>
      <c r="F254" s="215"/>
      <c r="G254" s="215"/>
      <c r="H254" s="215"/>
      <c r="I254" s="215"/>
    </row>
    <row r="255" spans="4:9" s="133" customFormat="1" ht="15.75">
      <c r="D255" s="215"/>
      <c r="E255" s="215"/>
      <c r="F255" s="215"/>
      <c r="G255" s="215"/>
      <c r="H255" s="215"/>
      <c r="I255" s="215"/>
    </row>
    <row r="256" spans="4:9" s="133" customFormat="1" ht="15.75">
      <c r="D256" s="215"/>
      <c r="E256" s="215"/>
      <c r="F256" s="215"/>
      <c r="G256" s="215"/>
      <c r="H256" s="215"/>
      <c r="I256" s="215"/>
    </row>
    <row r="257" spans="4:9" s="133" customFormat="1" ht="15.75">
      <c r="D257" s="215"/>
      <c r="E257" s="215"/>
      <c r="F257" s="215"/>
      <c r="G257" s="215"/>
      <c r="H257" s="215"/>
      <c r="I257" s="215"/>
    </row>
    <row r="258" spans="4:9" s="133" customFormat="1" ht="15.75">
      <c r="D258" s="215"/>
      <c r="E258" s="215"/>
      <c r="F258" s="215"/>
      <c r="G258" s="215"/>
      <c r="H258" s="215"/>
      <c r="I258" s="215"/>
    </row>
    <row r="259" spans="4:9" s="133" customFormat="1" ht="15.75">
      <c r="D259" s="215"/>
      <c r="E259" s="215"/>
      <c r="F259" s="215"/>
      <c r="G259" s="215"/>
      <c r="H259" s="215"/>
      <c r="I259" s="215"/>
    </row>
    <row r="260" spans="4:9" s="133" customFormat="1" ht="15.75">
      <c r="D260" s="215"/>
      <c r="E260" s="215"/>
      <c r="F260" s="215"/>
      <c r="G260" s="215"/>
      <c r="H260" s="215"/>
      <c r="I260" s="215"/>
    </row>
    <row r="261" spans="4:9" s="133" customFormat="1" ht="15.75">
      <c r="D261" s="215"/>
      <c r="E261" s="215"/>
      <c r="F261" s="215"/>
      <c r="G261" s="215"/>
      <c r="H261" s="215"/>
      <c r="I261" s="215"/>
    </row>
    <row r="262" spans="4:9" s="133" customFormat="1" ht="15.75">
      <c r="D262" s="215"/>
      <c r="E262" s="215"/>
      <c r="F262" s="215"/>
      <c r="G262" s="215"/>
      <c r="H262" s="215"/>
      <c r="I262" s="215"/>
    </row>
    <row r="263" spans="4:9" s="133" customFormat="1" ht="15.75">
      <c r="D263" s="215"/>
      <c r="E263" s="215"/>
      <c r="F263" s="215"/>
      <c r="G263" s="215"/>
      <c r="H263" s="215"/>
      <c r="I263" s="215"/>
    </row>
    <row r="264" spans="4:9" s="133" customFormat="1" ht="15.75">
      <c r="D264" s="215"/>
      <c r="E264" s="215"/>
      <c r="F264" s="215"/>
      <c r="G264" s="215"/>
      <c r="H264" s="215"/>
      <c r="I264" s="215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Hristina Kerezova</cp:lastModifiedBy>
  <cp:lastPrinted>2017-10-30T11:29:52Z</cp:lastPrinted>
  <dcterms:created xsi:type="dcterms:W3CDTF">2016-10-31T08:17:40Z</dcterms:created>
  <dcterms:modified xsi:type="dcterms:W3CDTF">2019-05-30T08:21:44Z</dcterms:modified>
  <cp:category/>
  <cp:version/>
  <cp:contentType/>
  <cp:contentStatus/>
</cp:coreProperties>
</file>